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240" yWindow="240" windowWidth="25360" windowHeight="163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1" i="1" l="1"/>
  <c r="B10" i="1"/>
  <c r="D5" i="1"/>
  <c r="E5" i="1"/>
  <c r="D4" i="1"/>
  <c r="D3" i="1"/>
  <c r="B14" i="1"/>
  <c r="F5" i="1"/>
  <c r="D7" i="1"/>
  <c r="D6" i="1"/>
  <c r="D2" i="1"/>
  <c r="B12" i="1"/>
  <c r="B13" i="1"/>
  <c r="F7" i="1"/>
  <c r="E7" i="1"/>
  <c r="F6" i="1"/>
  <c r="E6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<sst xmlns="http://schemas.openxmlformats.org/spreadsheetml/2006/main" count="17" uniqueCount="17">
  <si>
    <t>Total</t>
  </si>
  <si>
    <t>Feito</t>
  </si>
  <si>
    <t>Esperado</t>
  </si>
  <si>
    <t>Debito em h</t>
  </si>
  <si>
    <t>semanas</t>
  </si>
  <si>
    <t>hoje</t>
  </si>
  <si>
    <t>data inicial</t>
  </si>
  <si>
    <t>h/dia util</t>
  </si>
  <si>
    <t>h/semana</t>
  </si>
  <si>
    <t>Conjuntos de tarefas</t>
  </si>
  <si>
    <t>Administração</t>
  </si>
  <si>
    <t>Ensino</t>
  </si>
  <si>
    <t>Orientação</t>
  </si>
  <si>
    <t>Colaborações</t>
  </si>
  <si>
    <t>Estudo</t>
  </si>
  <si>
    <t>Horas trabalhadas</t>
  </si>
  <si>
    <t>Minha pesquisa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</si>
</sst>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/>
    <xf numFmtId="2" fontId="0" fillId="0" borderId="6" xfId="0" applyNumberForma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 vertical="center"/>
    </xf>
    <xf numFmtId="0" fontId="0" fillId="0" borderId="9" xfId="0" applyBorder="1"/>
    <xf numFmtId="2" fontId="0" fillId="0" borderId="9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 vertical="center"/>
    </xf>
    <xf numFmtId="0" fontId="0" fillId="0" borderId="12" xfId="0" applyBorder="1"/>
    <xf numFmtId="2" fontId="0" fillId="0" borderId="12" xfId="0" applyNumberForma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0" fillId="0" borderId="15" xfId="0" applyNumberFormat="1" applyBorder="1" applyAlignment="1">
      <alignment horizontal="center" vertical="center"/>
    </xf>
    <xf numFmtId="0" fontId="4" fillId="0" borderId="0" xfId="0" applyFont="1"/>
    <xf numFmtId="2" fontId="1" fillId="0" borderId="0" xfId="0" applyNumberFormat="1" applyFont="1" applyAlignment="1">
      <alignment horizontal="center"/>
    </xf>
    <xf numFmtId="1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="150" zoomScaleNormal="150" zoomScalePageLayoutView="150" workbookViewId="0">
      <selection activeCell="A15" sqref="A15"/>
    </sheetView>
  </sheetViews>
  <sheetFormatPr baseColWidth="10" defaultRowHeight="15" x14ac:dyDescent="0"/>
  <cols>
    <col min="1" max="1" width="26.1640625" bestFit="1" customWidth="1"/>
    <col min="6" max="6" width="11.5" bestFit="1" customWidth="1"/>
  </cols>
  <sheetData>
    <row r="1" spans="1:6" ht="16" thickBot="1">
      <c r="A1" s="1" t="s">
        <v>9</v>
      </c>
      <c r="B1" s="3" t="s">
        <v>2</v>
      </c>
      <c r="C1" s="2" t="s">
        <v>0</v>
      </c>
      <c r="D1" s="2" t="s">
        <v>1</v>
      </c>
      <c r="F1" s="5" t="s">
        <v>3</v>
      </c>
    </row>
    <row r="2" spans="1:6">
      <c r="A2" s="6" t="s">
        <v>12</v>
      </c>
      <c r="B2" s="9">
        <v>0.3</v>
      </c>
      <c r="C2" s="7">
        <v>120</v>
      </c>
      <c r="D2" s="8">
        <f>(C2)/SUM(C$2:C$7)</f>
        <v>0.34782608695652173</v>
      </c>
      <c r="E2" s="10">
        <f>D2/B2</f>
        <v>1.1594202898550725</v>
      </c>
      <c r="F2" s="11">
        <f>B$14*(B2-D2)</f>
        <v>-16.5</v>
      </c>
    </row>
    <row r="3" spans="1:6">
      <c r="A3" s="12" t="s">
        <v>16</v>
      </c>
      <c r="B3" s="15">
        <v>0.2</v>
      </c>
      <c r="C3" s="13">
        <v>70</v>
      </c>
      <c r="D3" s="14">
        <f>((C3)/SUM(C$2:C$7))</f>
        <v>0.20289855072463769</v>
      </c>
      <c r="E3" s="16">
        <f>D3/B3</f>
        <v>1.0144927536231885</v>
      </c>
      <c r="F3" s="17">
        <f>B$14*(B3-D3)</f>
        <v>-1.0000000000000007</v>
      </c>
    </row>
    <row r="4" spans="1:6">
      <c r="A4" s="12" t="s">
        <v>13</v>
      </c>
      <c r="B4" s="15">
        <v>0.1</v>
      </c>
      <c r="C4" s="13">
        <v>30</v>
      </c>
      <c r="D4" s="14">
        <f>(C4)/SUM(C$2:C$7)</f>
        <v>8.6956521739130432E-2</v>
      </c>
      <c r="E4" s="16">
        <f>D4/B4</f>
        <v>0.86956521739130432</v>
      </c>
      <c r="F4" s="17">
        <f>B$14*(B4-D4)</f>
        <v>4.5000000000000027</v>
      </c>
    </row>
    <row r="5" spans="1:6">
      <c r="A5" s="12" t="s">
        <v>11</v>
      </c>
      <c r="B5" s="15">
        <v>0.15</v>
      </c>
      <c r="C5" s="13">
        <v>50</v>
      </c>
      <c r="D5" s="14">
        <f>(C5)/SUM(C$2:C$7)</f>
        <v>0.14492753623188406</v>
      </c>
      <c r="E5" s="16">
        <f>D5/B5</f>
        <v>0.96618357487922713</v>
      </c>
      <c r="F5" s="17">
        <f>B$14*(B5-D5)</f>
        <v>1.7499999999999962</v>
      </c>
    </row>
    <row r="6" spans="1:6">
      <c r="A6" s="12" t="s">
        <v>14</v>
      </c>
      <c r="B6" s="15">
        <v>0.15</v>
      </c>
      <c r="C6" s="13">
        <v>45</v>
      </c>
      <c r="D6" s="14">
        <f>(C6)/SUM(C$2:C$7)</f>
        <v>0.13043478260869565</v>
      </c>
      <c r="E6" s="16">
        <f>D6/B6</f>
        <v>0.86956521739130432</v>
      </c>
      <c r="F6" s="17">
        <f>B$14*(B6-D6)</f>
        <v>6.7499999999999991</v>
      </c>
    </row>
    <row r="7" spans="1:6" ht="16" thickBot="1">
      <c r="A7" s="18" t="s">
        <v>10</v>
      </c>
      <c r="B7" s="21">
        <v>0.1</v>
      </c>
      <c r="C7" s="19">
        <v>30</v>
      </c>
      <c r="D7" s="20">
        <f>(C7)/SUM(C$2:C$7)</f>
        <v>8.6956521739130432E-2</v>
      </c>
      <c r="E7" s="22">
        <f>D7/B7</f>
        <v>0.86956521739130432</v>
      </c>
      <c r="F7" s="23">
        <f>B$14*(B7-D7)</f>
        <v>4.5000000000000027</v>
      </c>
    </row>
    <row r="8" spans="1:6">
      <c r="A8" s="24"/>
    </row>
    <row r="9" spans="1:6">
      <c r="A9" s="32" t="s">
        <v>6</v>
      </c>
      <c r="B9" s="26">
        <v>42372</v>
      </c>
    </row>
    <row r="10" spans="1:6">
      <c r="A10" s="32" t="s">
        <v>4</v>
      </c>
      <c r="B10" s="25">
        <f ca="1">(B11-B9)/7</f>
        <v>9.7142857142857135</v>
      </c>
      <c r="C10" s="31"/>
      <c r="D10" s="24"/>
    </row>
    <row r="11" spans="1:6">
      <c r="A11" s="32" t="s">
        <v>5</v>
      </c>
      <c r="B11" s="26">
        <f ca="1">(TODAY())</f>
        <v>42440</v>
      </c>
    </row>
    <row r="12" spans="1:6">
      <c r="A12" s="30" t="s">
        <v>7</v>
      </c>
      <c r="B12" s="27">
        <f ca="1">B14/(5*B10)</f>
        <v>7.1029411764705888</v>
      </c>
    </row>
    <row r="13" spans="1:6" ht="16" thickBot="1">
      <c r="A13" s="29" t="s">
        <v>8</v>
      </c>
      <c r="B13" s="28">
        <f ca="1">B12*5</f>
        <v>35.514705882352942</v>
      </c>
    </row>
    <row r="14" spans="1:6" ht="16" thickBot="1">
      <c r="A14" s="33" t="s">
        <v>15</v>
      </c>
      <c r="B14" s="4">
        <f>SUM(C2:C7)</f>
        <v>345</v>
      </c>
    </row>
  </sheetData>
  <conditionalFormatting sqref="F2:F7">
    <cfRule type="iconSet" priority="2">
      <iconSet reverse="1">
        <cfvo type="percent" val="0"/>
        <cfvo type="num" val="ABS($B$12)"/>
        <cfvo type="num" val="ABS($B$12*2)"/>
      </iconSet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Guimaraes</dc:creator>
  <cp:lastModifiedBy>Paulo Guimaraes</cp:lastModifiedBy>
  <dcterms:created xsi:type="dcterms:W3CDTF">2016-03-11T20:10:30Z</dcterms:created>
  <dcterms:modified xsi:type="dcterms:W3CDTF">2016-03-11T22:43:21Z</dcterms:modified>
</cp:coreProperties>
</file>