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 activeTab="1"/>
  </bookViews>
  <sheets>
    <sheet name="Figura_02" sheetId="8" r:id="rId1"/>
    <sheet name="Projeto_02" sheetId="1" r:id="rId2"/>
    <sheet name="Sheet3" sheetId="4" r:id="rId3"/>
    <sheet name="Sheet4" sheetId="5" r:id="rId4"/>
    <sheet name="Sheet5" sheetId="6" r:id="rId5"/>
    <sheet name="Sheet6" sheetId="7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" i="7" l="1"/>
  <c r="R3" i="7"/>
  <c r="L2" i="7"/>
  <c r="L3" i="7"/>
  <c r="Q4" i="7"/>
  <c r="R4" i="7"/>
  <c r="L4" i="7"/>
  <c r="Q5" i="7"/>
  <c r="R5" i="7"/>
  <c r="L5" i="7"/>
  <c r="Q6" i="7"/>
  <c r="R6" i="7"/>
  <c r="L6" i="7"/>
  <c r="Q7" i="7"/>
  <c r="R7" i="7"/>
  <c r="L7" i="7"/>
  <c r="Q8" i="7"/>
  <c r="R8" i="7"/>
  <c r="L8" i="7"/>
  <c r="Q9" i="7"/>
  <c r="R9" i="7"/>
  <c r="L9" i="7"/>
  <c r="Q10" i="7"/>
  <c r="R10" i="7"/>
  <c r="L10" i="7"/>
  <c r="Q11" i="7"/>
  <c r="R11" i="7"/>
  <c r="L11" i="7"/>
  <c r="Q12" i="7"/>
  <c r="R12" i="7"/>
  <c r="L12" i="7"/>
  <c r="Q13" i="7"/>
  <c r="R13" i="7"/>
  <c r="L13" i="7"/>
  <c r="Q14" i="7"/>
  <c r="R14" i="7"/>
  <c r="L14" i="7"/>
  <c r="Q15" i="7"/>
  <c r="R15" i="7"/>
  <c r="L15" i="7"/>
  <c r="Q16" i="7"/>
  <c r="R16" i="7"/>
  <c r="L16" i="7"/>
  <c r="Q17" i="7"/>
  <c r="R17" i="7"/>
  <c r="L17" i="7"/>
  <c r="Q18" i="7"/>
  <c r="R18" i="7"/>
  <c r="L18" i="7"/>
  <c r="Q19" i="7"/>
  <c r="R19" i="7"/>
  <c r="L19" i="7"/>
  <c r="Q20" i="7"/>
  <c r="R20" i="7"/>
  <c r="L20" i="7"/>
  <c r="Q21" i="7"/>
  <c r="R21" i="7"/>
  <c r="L21" i="7"/>
  <c r="Q22" i="7"/>
  <c r="R22" i="7"/>
  <c r="L22" i="7"/>
  <c r="Q23" i="7"/>
  <c r="R23" i="7"/>
  <c r="L23" i="7"/>
  <c r="Q24" i="7"/>
  <c r="R24" i="7"/>
  <c r="L24" i="7"/>
  <c r="Q25" i="7"/>
  <c r="R25" i="7"/>
  <c r="L25" i="7"/>
  <c r="Q26" i="7"/>
  <c r="R26" i="7"/>
  <c r="L26" i="7"/>
  <c r="Q27" i="7"/>
  <c r="R27" i="7"/>
  <c r="L27" i="7"/>
  <c r="Q28" i="7"/>
  <c r="R28" i="7"/>
  <c r="L28" i="7"/>
  <c r="Q29" i="7"/>
  <c r="R29" i="7"/>
  <c r="L29" i="7"/>
  <c r="Q30" i="7"/>
  <c r="R30" i="7"/>
  <c r="L30" i="7"/>
  <c r="Q31" i="7"/>
  <c r="R31" i="7"/>
  <c r="L31" i="7"/>
  <c r="Q32" i="7"/>
  <c r="R32" i="7"/>
  <c r="L32" i="7"/>
  <c r="Q33" i="7"/>
  <c r="R33" i="7"/>
  <c r="L33" i="7"/>
  <c r="Q34" i="7"/>
  <c r="R34" i="7"/>
  <c r="L34" i="7"/>
  <c r="Q35" i="7"/>
  <c r="R35" i="7"/>
  <c r="L35" i="7"/>
  <c r="Q36" i="7"/>
  <c r="R36" i="7"/>
  <c r="L36" i="7"/>
  <c r="Q37" i="7"/>
  <c r="R37" i="7"/>
  <c r="L37" i="7"/>
  <c r="Q38" i="7"/>
  <c r="R38" i="7"/>
  <c r="L38" i="7"/>
  <c r="Q39" i="7"/>
  <c r="R39" i="7"/>
  <c r="L39" i="7"/>
  <c r="Q40" i="7"/>
  <c r="R40" i="7"/>
  <c r="L40" i="7"/>
  <c r="Q41" i="7"/>
  <c r="R41" i="7"/>
  <c r="L41" i="7"/>
  <c r="Q42" i="7"/>
  <c r="R42" i="7"/>
  <c r="L42" i="7"/>
  <c r="Q43" i="7"/>
  <c r="R43" i="7"/>
  <c r="L43" i="7"/>
  <c r="Q44" i="7"/>
  <c r="R44" i="7"/>
  <c r="L44" i="7"/>
  <c r="Q45" i="7"/>
  <c r="R45" i="7"/>
  <c r="L45" i="7"/>
  <c r="Q46" i="7"/>
  <c r="R46" i="7"/>
  <c r="L46" i="7"/>
  <c r="Q47" i="7"/>
  <c r="R47" i="7"/>
  <c r="L47" i="7"/>
  <c r="Q48" i="7"/>
  <c r="R48" i="7"/>
  <c r="L48" i="7"/>
  <c r="Q49" i="7"/>
  <c r="R49" i="7"/>
  <c r="L49" i="7"/>
  <c r="Q50" i="7"/>
  <c r="R50" i="7"/>
  <c r="L50" i="7"/>
  <c r="Q51" i="7"/>
  <c r="R51" i="7"/>
  <c r="L51" i="7"/>
  <c r="Q52" i="7"/>
  <c r="R52" i="7"/>
  <c r="L52" i="7"/>
  <c r="Q53" i="7"/>
  <c r="R53" i="7"/>
  <c r="L53" i="7"/>
  <c r="Q54" i="7"/>
  <c r="R54" i="7"/>
  <c r="L54" i="7"/>
  <c r="Q55" i="7"/>
  <c r="R55" i="7"/>
  <c r="L55" i="7"/>
  <c r="Q56" i="7"/>
  <c r="R56" i="7"/>
  <c r="L56" i="7"/>
  <c r="Q57" i="7"/>
  <c r="R57" i="7"/>
  <c r="L57" i="7"/>
  <c r="Q58" i="7"/>
  <c r="R58" i="7"/>
  <c r="L58" i="7"/>
  <c r="Q59" i="7"/>
  <c r="R59" i="7"/>
  <c r="L59" i="7"/>
  <c r="Q60" i="7"/>
  <c r="R60" i="7"/>
  <c r="L60" i="7"/>
  <c r="Q61" i="7"/>
  <c r="R61" i="7"/>
  <c r="L61" i="7"/>
  <c r="Q62" i="7"/>
  <c r="R62" i="7"/>
  <c r="L62" i="7"/>
  <c r="Q63" i="7"/>
  <c r="R63" i="7"/>
  <c r="L63" i="7"/>
  <c r="Q64" i="7"/>
  <c r="R64" i="7"/>
  <c r="L64" i="7"/>
  <c r="Q65" i="7"/>
  <c r="R65" i="7"/>
  <c r="L65" i="7"/>
  <c r="Q66" i="7"/>
  <c r="R66" i="7"/>
  <c r="L66" i="7"/>
  <c r="Q67" i="7"/>
  <c r="R67" i="7"/>
  <c r="L67" i="7"/>
  <c r="Q68" i="7"/>
  <c r="R68" i="7"/>
  <c r="L68" i="7"/>
  <c r="Q69" i="7"/>
  <c r="R69" i="7"/>
  <c r="L69" i="7"/>
  <c r="Q70" i="7"/>
  <c r="R70" i="7"/>
  <c r="L70" i="7"/>
  <c r="Q71" i="7"/>
  <c r="R71" i="7"/>
  <c r="L71" i="7"/>
  <c r="Q72" i="7"/>
  <c r="R72" i="7"/>
  <c r="L72" i="7"/>
  <c r="Q73" i="7"/>
  <c r="R73" i="7"/>
  <c r="L73" i="7"/>
  <c r="Q74" i="7"/>
  <c r="R74" i="7"/>
  <c r="L74" i="7"/>
  <c r="Q75" i="7"/>
  <c r="R75" i="7"/>
  <c r="L75" i="7"/>
  <c r="Q76" i="7"/>
  <c r="R76" i="7"/>
  <c r="L76" i="7"/>
  <c r="Q77" i="7"/>
  <c r="R77" i="7"/>
  <c r="L77" i="7"/>
  <c r="Q78" i="7"/>
  <c r="R78" i="7"/>
  <c r="L78" i="7"/>
  <c r="Q79" i="7"/>
  <c r="R79" i="7"/>
  <c r="L79" i="7"/>
  <c r="Q80" i="7"/>
  <c r="R80" i="7"/>
  <c r="L80" i="7"/>
  <c r="Q81" i="7"/>
  <c r="R81" i="7"/>
  <c r="L81" i="7"/>
  <c r="Q82" i="7"/>
  <c r="R82" i="7"/>
  <c r="L82" i="7"/>
  <c r="Q83" i="7"/>
  <c r="R83" i="7"/>
  <c r="L83" i="7"/>
  <c r="S3" i="7"/>
  <c r="M2" i="7"/>
  <c r="M3" i="7"/>
  <c r="S4" i="7"/>
  <c r="M4" i="7"/>
  <c r="S5" i="7"/>
  <c r="M5" i="7"/>
  <c r="S6" i="7"/>
  <c r="M6" i="7"/>
  <c r="S7" i="7"/>
  <c r="M7" i="7"/>
  <c r="S8" i="7"/>
  <c r="M8" i="7"/>
  <c r="S9" i="7"/>
  <c r="M9" i="7"/>
  <c r="S10" i="7"/>
  <c r="M10" i="7"/>
  <c r="S11" i="7"/>
  <c r="M11" i="7"/>
  <c r="S12" i="7"/>
  <c r="M12" i="7"/>
  <c r="S13" i="7"/>
  <c r="M13" i="7"/>
  <c r="S14" i="7"/>
  <c r="M14" i="7"/>
  <c r="S15" i="7"/>
  <c r="M15" i="7"/>
  <c r="S16" i="7"/>
  <c r="M16" i="7"/>
  <c r="S17" i="7"/>
  <c r="M17" i="7"/>
  <c r="S18" i="7"/>
  <c r="M18" i="7"/>
  <c r="S19" i="7"/>
  <c r="M19" i="7"/>
  <c r="S20" i="7"/>
  <c r="M20" i="7"/>
  <c r="S21" i="7"/>
  <c r="M21" i="7"/>
  <c r="S22" i="7"/>
  <c r="M22" i="7"/>
  <c r="S23" i="7"/>
  <c r="M23" i="7"/>
  <c r="S24" i="7"/>
  <c r="M24" i="7"/>
  <c r="S25" i="7"/>
  <c r="M25" i="7"/>
  <c r="S26" i="7"/>
  <c r="M26" i="7"/>
  <c r="S27" i="7"/>
  <c r="M27" i="7"/>
  <c r="S28" i="7"/>
  <c r="M28" i="7"/>
  <c r="S29" i="7"/>
  <c r="M29" i="7"/>
  <c r="S30" i="7"/>
  <c r="M30" i="7"/>
  <c r="S31" i="7"/>
  <c r="M31" i="7"/>
  <c r="S32" i="7"/>
  <c r="M32" i="7"/>
  <c r="S33" i="7"/>
  <c r="M33" i="7"/>
  <c r="S34" i="7"/>
  <c r="M34" i="7"/>
  <c r="S35" i="7"/>
  <c r="M35" i="7"/>
  <c r="S36" i="7"/>
  <c r="M36" i="7"/>
  <c r="S37" i="7"/>
  <c r="M37" i="7"/>
  <c r="S38" i="7"/>
  <c r="M38" i="7"/>
  <c r="S39" i="7"/>
  <c r="M39" i="7"/>
  <c r="S40" i="7"/>
  <c r="M40" i="7"/>
  <c r="S41" i="7"/>
  <c r="M41" i="7"/>
  <c r="S42" i="7"/>
  <c r="M42" i="7"/>
  <c r="S43" i="7"/>
  <c r="M43" i="7"/>
  <c r="S44" i="7"/>
  <c r="M44" i="7"/>
  <c r="S45" i="7"/>
  <c r="M45" i="7"/>
  <c r="S46" i="7"/>
  <c r="M46" i="7"/>
  <c r="S47" i="7"/>
  <c r="M47" i="7"/>
  <c r="S48" i="7"/>
  <c r="M48" i="7"/>
  <c r="S49" i="7"/>
  <c r="M49" i="7"/>
  <c r="S50" i="7"/>
  <c r="M50" i="7"/>
  <c r="S51" i="7"/>
  <c r="M51" i="7"/>
  <c r="S52" i="7"/>
  <c r="M52" i="7"/>
  <c r="S53" i="7"/>
  <c r="M53" i="7"/>
  <c r="S54" i="7"/>
  <c r="M54" i="7"/>
  <c r="S55" i="7"/>
  <c r="M55" i="7"/>
  <c r="S56" i="7"/>
  <c r="M56" i="7"/>
  <c r="S57" i="7"/>
  <c r="M57" i="7"/>
  <c r="S58" i="7"/>
  <c r="M58" i="7"/>
  <c r="S59" i="7"/>
  <c r="M59" i="7"/>
  <c r="S60" i="7"/>
  <c r="M60" i="7"/>
  <c r="S61" i="7"/>
  <c r="M61" i="7"/>
  <c r="S62" i="7"/>
  <c r="M62" i="7"/>
  <c r="S63" i="7"/>
  <c r="M63" i="7"/>
  <c r="S64" i="7"/>
  <c r="M64" i="7"/>
  <c r="S65" i="7"/>
  <c r="M65" i="7"/>
  <c r="S66" i="7"/>
  <c r="M66" i="7"/>
  <c r="S67" i="7"/>
  <c r="M67" i="7"/>
  <c r="S68" i="7"/>
  <c r="M68" i="7"/>
  <c r="S69" i="7"/>
  <c r="M69" i="7"/>
  <c r="S70" i="7"/>
  <c r="M70" i="7"/>
  <c r="S71" i="7"/>
  <c r="M71" i="7"/>
  <c r="S72" i="7"/>
  <c r="M72" i="7"/>
  <c r="S73" i="7"/>
  <c r="M73" i="7"/>
  <c r="S74" i="7"/>
  <c r="M74" i="7"/>
  <c r="S75" i="7"/>
  <c r="M75" i="7"/>
  <c r="S76" i="7"/>
  <c r="M76" i="7"/>
  <c r="S77" i="7"/>
  <c r="M77" i="7"/>
  <c r="S78" i="7"/>
  <c r="M78" i="7"/>
  <c r="S79" i="7"/>
  <c r="M79" i="7"/>
  <c r="S80" i="7"/>
  <c r="M80" i="7"/>
  <c r="S81" i="7"/>
  <c r="M81" i="7"/>
  <c r="S82" i="7"/>
  <c r="M82" i="7"/>
  <c r="S83" i="7"/>
  <c r="M83" i="7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P2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B3" i="7"/>
  <c r="F3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B51" i="7"/>
  <c r="C51" i="7"/>
  <c r="D51" i="7"/>
  <c r="E51" i="7"/>
  <c r="F51" i="7"/>
  <c r="G51" i="7"/>
  <c r="H51" i="7"/>
  <c r="I51" i="7"/>
  <c r="J51" i="7"/>
  <c r="B52" i="7"/>
  <c r="C52" i="7"/>
  <c r="D52" i="7"/>
  <c r="E52" i="7"/>
  <c r="F52" i="7"/>
  <c r="G52" i="7"/>
  <c r="H52" i="7"/>
  <c r="I52" i="7"/>
  <c r="J52" i="7"/>
  <c r="B53" i="7"/>
  <c r="C53" i="7"/>
  <c r="D53" i="7"/>
  <c r="E53" i="7"/>
  <c r="F53" i="7"/>
  <c r="G53" i="7"/>
  <c r="H53" i="7"/>
  <c r="I53" i="7"/>
  <c r="J53" i="7"/>
  <c r="B54" i="7"/>
  <c r="C54" i="7"/>
  <c r="D54" i="7"/>
  <c r="E54" i="7"/>
  <c r="F54" i="7"/>
  <c r="G54" i="7"/>
  <c r="H54" i="7"/>
  <c r="I54" i="7"/>
  <c r="J54" i="7"/>
  <c r="B55" i="7"/>
  <c r="C55" i="7"/>
  <c r="D55" i="7"/>
  <c r="E55" i="7"/>
  <c r="F55" i="7"/>
  <c r="G55" i="7"/>
  <c r="H55" i="7"/>
  <c r="I55" i="7"/>
  <c r="J55" i="7"/>
  <c r="B56" i="7"/>
  <c r="C56" i="7"/>
  <c r="D56" i="7"/>
  <c r="E56" i="7"/>
  <c r="F56" i="7"/>
  <c r="G56" i="7"/>
  <c r="H56" i="7"/>
  <c r="I56" i="7"/>
  <c r="J56" i="7"/>
  <c r="B57" i="7"/>
  <c r="C57" i="7"/>
  <c r="D57" i="7"/>
  <c r="E57" i="7"/>
  <c r="F57" i="7"/>
  <c r="G57" i="7"/>
  <c r="H57" i="7"/>
  <c r="I57" i="7"/>
  <c r="J57" i="7"/>
  <c r="B58" i="7"/>
  <c r="C58" i="7"/>
  <c r="D58" i="7"/>
  <c r="E58" i="7"/>
  <c r="F58" i="7"/>
  <c r="G58" i="7"/>
  <c r="H58" i="7"/>
  <c r="I58" i="7"/>
  <c r="J58" i="7"/>
  <c r="B59" i="7"/>
  <c r="C59" i="7"/>
  <c r="D59" i="7"/>
  <c r="E59" i="7"/>
  <c r="F59" i="7"/>
  <c r="G59" i="7"/>
  <c r="H59" i="7"/>
  <c r="I59" i="7"/>
  <c r="J59" i="7"/>
  <c r="B60" i="7"/>
  <c r="C60" i="7"/>
  <c r="D60" i="7"/>
  <c r="E60" i="7"/>
  <c r="F60" i="7"/>
  <c r="G60" i="7"/>
  <c r="H60" i="7"/>
  <c r="I60" i="7"/>
  <c r="J60" i="7"/>
  <c r="B61" i="7"/>
  <c r="C61" i="7"/>
  <c r="D61" i="7"/>
  <c r="E61" i="7"/>
  <c r="F61" i="7"/>
  <c r="G61" i="7"/>
  <c r="H61" i="7"/>
  <c r="I61" i="7"/>
  <c r="J61" i="7"/>
  <c r="B62" i="7"/>
  <c r="C62" i="7"/>
  <c r="D62" i="7"/>
  <c r="E62" i="7"/>
  <c r="F62" i="7"/>
  <c r="G62" i="7"/>
  <c r="H62" i="7"/>
  <c r="I62" i="7"/>
  <c r="J62" i="7"/>
  <c r="B63" i="7"/>
  <c r="C63" i="7"/>
  <c r="D63" i="7"/>
  <c r="E63" i="7"/>
  <c r="F63" i="7"/>
  <c r="G63" i="7"/>
  <c r="H63" i="7"/>
  <c r="I63" i="7"/>
  <c r="J63" i="7"/>
  <c r="B64" i="7"/>
  <c r="C64" i="7"/>
  <c r="D64" i="7"/>
  <c r="E64" i="7"/>
  <c r="F64" i="7"/>
  <c r="G64" i="7"/>
  <c r="H64" i="7"/>
  <c r="I64" i="7"/>
  <c r="J64" i="7"/>
  <c r="B65" i="7"/>
  <c r="C65" i="7"/>
  <c r="D65" i="7"/>
  <c r="E65" i="7"/>
  <c r="F65" i="7"/>
  <c r="G65" i="7"/>
  <c r="H65" i="7"/>
  <c r="I65" i="7"/>
  <c r="J65" i="7"/>
  <c r="B66" i="7"/>
  <c r="C66" i="7"/>
  <c r="D66" i="7"/>
  <c r="E66" i="7"/>
  <c r="F66" i="7"/>
  <c r="G66" i="7"/>
  <c r="H66" i="7"/>
  <c r="I66" i="7"/>
  <c r="J66" i="7"/>
  <c r="B67" i="7"/>
  <c r="C67" i="7"/>
  <c r="D67" i="7"/>
  <c r="E67" i="7"/>
  <c r="F67" i="7"/>
  <c r="G67" i="7"/>
  <c r="H67" i="7"/>
  <c r="I67" i="7"/>
  <c r="J67" i="7"/>
  <c r="B68" i="7"/>
  <c r="C68" i="7"/>
  <c r="D68" i="7"/>
  <c r="E68" i="7"/>
  <c r="F68" i="7"/>
  <c r="G68" i="7"/>
  <c r="H68" i="7"/>
  <c r="I68" i="7"/>
  <c r="J68" i="7"/>
  <c r="B69" i="7"/>
  <c r="C69" i="7"/>
  <c r="D69" i="7"/>
  <c r="E69" i="7"/>
  <c r="F69" i="7"/>
  <c r="G69" i="7"/>
  <c r="H69" i="7"/>
  <c r="I69" i="7"/>
  <c r="J69" i="7"/>
  <c r="B70" i="7"/>
  <c r="C70" i="7"/>
  <c r="D70" i="7"/>
  <c r="E70" i="7"/>
  <c r="F70" i="7"/>
  <c r="G70" i="7"/>
  <c r="H70" i="7"/>
  <c r="I70" i="7"/>
  <c r="J70" i="7"/>
  <c r="B71" i="7"/>
  <c r="C71" i="7"/>
  <c r="D71" i="7"/>
  <c r="E71" i="7"/>
  <c r="F71" i="7"/>
  <c r="G71" i="7"/>
  <c r="H71" i="7"/>
  <c r="I71" i="7"/>
  <c r="J71" i="7"/>
  <c r="B72" i="7"/>
  <c r="C72" i="7"/>
  <c r="D72" i="7"/>
  <c r="E72" i="7"/>
  <c r="F72" i="7"/>
  <c r="G72" i="7"/>
  <c r="H72" i="7"/>
  <c r="I72" i="7"/>
  <c r="J72" i="7"/>
  <c r="B73" i="7"/>
  <c r="C73" i="7"/>
  <c r="D73" i="7"/>
  <c r="E73" i="7"/>
  <c r="F73" i="7"/>
  <c r="G73" i="7"/>
  <c r="H73" i="7"/>
  <c r="I73" i="7"/>
  <c r="J73" i="7"/>
  <c r="B74" i="7"/>
  <c r="C74" i="7"/>
  <c r="D74" i="7"/>
  <c r="E74" i="7"/>
  <c r="F74" i="7"/>
  <c r="G74" i="7"/>
  <c r="H74" i="7"/>
  <c r="I74" i="7"/>
  <c r="J74" i="7"/>
  <c r="B75" i="7"/>
  <c r="C75" i="7"/>
  <c r="D75" i="7"/>
  <c r="E75" i="7"/>
  <c r="F75" i="7"/>
  <c r="G75" i="7"/>
  <c r="H75" i="7"/>
  <c r="I75" i="7"/>
  <c r="J75" i="7"/>
  <c r="B76" i="7"/>
  <c r="C76" i="7"/>
  <c r="D76" i="7"/>
  <c r="E76" i="7"/>
  <c r="F76" i="7"/>
  <c r="G76" i="7"/>
  <c r="H76" i="7"/>
  <c r="I76" i="7"/>
  <c r="J76" i="7"/>
  <c r="B77" i="7"/>
  <c r="C77" i="7"/>
  <c r="D77" i="7"/>
  <c r="E77" i="7"/>
  <c r="F77" i="7"/>
  <c r="G77" i="7"/>
  <c r="H77" i="7"/>
  <c r="I77" i="7"/>
  <c r="J77" i="7"/>
  <c r="B78" i="7"/>
  <c r="C78" i="7"/>
  <c r="D78" i="7"/>
  <c r="E78" i="7"/>
  <c r="F78" i="7"/>
  <c r="G78" i="7"/>
  <c r="H78" i="7"/>
  <c r="I78" i="7"/>
  <c r="J78" i="7"/>
  <c r="B79" i="7"/>
  <c r="C79" i="7"/>
  <c r="D79" i="7"/>
  <c r="E79" i="7"/>
  <c r="F79" i="7"/>
  <c r="G79" i="7"/>
  <c r="H79" i="7"/>
  <c r="I79" i="7"/>
  <c r="J79" i="7"/>
  <c r="B80" i="7"/>
  <c r="C80" i="7"/>
  <c r="D80" i="7"/>
  <c r="E80" i="7"/>
  <c r="F80" i="7"/>
  <c r="G80" i="7"/>
  <c r="H80" i="7"/>
  <c r="I80" i="7"/>
  <c r="J80" i="7"/>
  <c r="B81" i="7"/>
  <c r="C81" i="7"/>
  <c r="D81" i="7"/>
  <c r="E81" i="7"/>
  <c r="F81" i="7"/>
  <c r="G81" i="7"/>
  <c r="H81" i="7"/>
  <c r="I81" i="7"/>
  <c r="J81" i="7"/>
  <c r="B82" i="7"/>
  <c r="C82" i="7"/>
  <c r="D82" i="7"/>
  <c r="E82" i="7"/>
  <c r="F82" i="7"/>
  <c r="G82" i="7"/>
  <c r="H82" i="7"/>
  <c r="I82" i="7"/>
  <c r="J82" i="7"/>
  <c r="B83" i="7"/>
  <c r="C83" i="7"/>
  <c r="D83" i="7"/>
  <c r="E83" i="7"/>
  <c r="F83" i="7"/>
  <c r="G83" i="7"/>
  <c r="H83" i="7"/>
  <c r="I83" i="7"/>
  <c r="J83" i="7"/>
  <c r="Q3" i="6"/>
  <c r="R3" i="6"/>
  <c r="L2" i="6"/>
  <c r="L3" i="6"/>
  <c r="Q4" i="6"/>
  <c r="R4" i="6"/>
  <c r="L4" i="6"/>
  <c r="Q5" i="6"/>
  <c r="R5" i="6"/>
  <c r="L5" i="6"/>
  <c r="Q6" i="6"/>
  <c r="R6" i="6"/>
  <c r="L6" i="6"/>
  <c r="Q7" i="6"/>
  <c r="R7" i="6"/>
  <c r="L7" i="6"/>
  <c r="Q8" i="6"/>
  <c r="R8" i="6"/>
  <c r="L8" i="6"/>
  <c r="Q9" i="6"/>
  <c r="R9" i="6"/>
  <c r="L9" i="6"/>
  <c r="Q10" i="6"/>
  <c r="R10" i="6"/>
  <c r="L10" i="6"/>
  <c r="Q11" i="6"/>
  <c r="R11" i="6"/>
  <c r="L11" i="6"/>
  <c r="Q12" i="6"/>
  <c r="R12" i="6"/>
  <c r="L12" i="6"/>
  <c r="Q13" i="6"/>
  <c r="R13" i="6"/>
  <c r="L13" i="6"/>
  <c r="Q14" i="6"/>
  <c r="R14" i="6"/>
  <c r="L14" i="6"/>
  <c r="Q15" i="6"/>
  <c r="R15" i="6"/>
  <c r="L15" i="6"/>
  <c r="Q16" i="6"/>
  <c r="R16" i="6"/>
  <c r="L16" i="6"/>
  <c r="Q17" i="6"/>
  <c r="R17" i="6"/>
  <c r="L17" i="6"/>
  <c r="Q18" i="6"/>
  <c r="R18" i="6"/>
  <c r="L18" i="6"/>
  <c r="Q19" i="6"/>
  <c r="R19" i="6"/>
  <c r="L19" i="6"/>
  <c r="Q20" i="6"/>
  <c r="R20" i="6"/>
  <c r="L20" i="6"/>
  <c r="Q21" i="6"/>
  <c r="R21" i="6"/>
  <c r="L21" i="6"/>
  <c r="Q22" i="6"/>
  <c r="R22" i="6"/>
  <c r="L22" i="6"/>
  <c r="Q23" i="6"/>
  <c r="R23" i="6"/>
  <c r="L23" i="6"/>
  <c r="Q24" i="6"/>
  <c r="R24" i="6"/>
  <c r="L24" i="6"/>
  <c r="Q25" i="6"/>
  <c r="R25" i="6"/>
  <c r="L25" i="6"/>
  <c r="Q26" i="6"/>
  <c r="R26" i="6"/>
  <c r="L26" i="6"/>
  <c r="Q27" i="6"/>
  <c r="R27" i="6"/>
  <c r="L27" i="6"/>
  <c r="Q28" i="6"/>
  <c r="R28" i="6"/>
  <c r="L28" i="6"/>
  <c r="Q29" i="6"/>
  <c r="R29" i="6"/>
  <c r="L29" i="6"/>
  <c r="Q30" i="6"/>
  <c r="R30" i="6"/>
  <c r="L30" i="6"/>
  <c r="Q31" i="6"/>
  <c r="R31" i="6"/>
  <c r="L31" i="6"/>
  <c r="Q32" i="6"/>
  <c r="R32" i="6"/>
  <c r="L32" i="6"/>
  <c r="Q33" i="6"/>
  <c r="R33" i="6"/>
  <c r="L33" i="6"/>
  <c r="Q34" i="6"/>
  <c r="R34" i="6"/>
  <c r="L34" i="6"/>
  <c r="Q35" i="6"/>
  <c r="R35" i="6"/>
  <c r="L35" i="6"/>
  <c r="Q36" i="6"/>
  <c r="R36" i="6"/>
  <c r="L36" i="6"/>
  <c r="Q37" i="6"/>
  <c r="R37" i="6"/>
  <c r="L37" i="6"/>
  <c r="Q38" i="6"/>
  <c r="R38" i="6"/>
  <c r="L38" i="6"/>
  <c r="Q39" i="6"/>
  <c r="R39" i="6"/>
  <c r="L39" i="6"/>
  <c r="Q40" i="6"/>
  <c r="R40" i="6"/>
  <c r="L40" i="6"/>
  <c r="Q41" i="6"/>
  <c r="R41" i="6"/>
  <c r="L41" i="6"/>
  <c r="Q42" i="6"/>
  <c r="R42" i="6"/>
  <c r="L42" i="6"/>
  <c r="Q43" i="6"/>
  <c r="R43" i="6"/>
  <c r="L43" i="6"/>
  <c r="Q44" i="6"/>
  <c r="R44" i="6"/>
  <c r="L44" i="6"/>
  <c r="Q45" i="6"/>
  <c r="R45" i="6"/>
  <c r="L45" i="6"/>
  <c r="Q46" i="6"/>
  <c r="R46" i="6"/>
  <c r="L46" i="6"/>
  <c r="Q47" i="6"/>
  <c r="R47" i="6"/>
  <c r="L47" i="6"/>
  <c r="Q48" i="6"/>
  <c r="R48" i="6"/>
  <c r="L48" i="6"/>
  <c r="Q49" i="6"/>
  <c r="R49" i="6"/>
  <c r="L49" i="6"/>
  <c r="Q50" i="6"/>
  <c r="R50" i="6"/>
  <c r="L50" i="6"/>
  <c r="Q51" i="6"/>
  <c r="R51" i="6"/>
  <c r="L51" i="6"/>
  <c r="S3" i="6"/>
  <c r="M2" i="6"/>
  <c r="M3" i="6"/>
  <c r="S4" i="6"/>
  <c r="M4" i="6"/>
  <c r="S5" i="6"/>
  <c r="M5" i="6"/>
  <c r="S6" i="6"/>
  <c r="M6" i="6"/>
  <c r="S7" i="6"/>
  <c r="M7" i="6"/>
  <c r="S8" i="6"/>
  <c r="M8" i="6"/>
  <c r="S9" i="6"/>
  <c r="M9" i="6"/>
  <c r="S10" i="6"/>
  <c r="M10" i="6"/>
  <c r="S11" i="6"/>
  <c r="M11" i="6"/>
  <c r="S12" i="6"/>
  <c r="M12" i="6"/>
  <c r="S13" i="6"/>
  <c r="M13" i="6"/>
  <c r="S14" i="6"/>
  <c r="M14" i="6"/>
  <c r="S15" i="6"/>
  <c r="M15" i="6"/>
  <c r="S16" i="6"/>
  <c r="M16" i="6"/>
  <c r="S17" i="6"/>
  <c r="M17" i="6"/>
  <c r="S18" i="6"/>
  <c r="M18" i="6"/>
  <c r="S19" i="6"/>
  <c r="M19" i="6"/>
  <c r="S20" i="6"/>
  <c r="M20" i="6"/>
  <c r="S21" i="6"/>
  <c r="M21" i="6"/>
  <c r="S22" i="6"/>
  <c r="M22" i="6"/>
  <c r="S23" i="6"/>
  <c r="M23" i="6"/>
  <c r="S24" i="6"/>
  <c r="M24" i="6"/>
  <c r="S25" i="6"/>
  <c r="M25" i="6"/>
  <c r="S26" i="6"/>
  <c r="M26" i="6"/>
  <c r="S27" i="6"/>
  <c r="M27" i="6"/>
  <c r="S28" i="6"/>
  <c r="M28" i="6"/>
  <c r="S29" i="6"/>
  <c r="M29" i="6"/>
  <c r="S30" i="6"/>
  <c r="M30" i="6"/>
  <c r="S31" i="6"/>
  <c r="M31" i="6"/>
  <c r="S32" i="6"/>
  <c r="M32" i="6"/>
  <c r="S33" i="6"/>
  <c r="M33" i="6"/>
  <c r="S34" i="6"/>
  <c r="M34" i="6"/>
  <c r="S35" i="6"/>
  <c r="M35" i="6"/>
  <c r="S36" i="6"/>
  <c r="M36" i="6"/>
  <c r="S37" i="6"/>
  <c r="M37" i="6"/>
  <c r="S38" i="6"/>
  <c r="M38" i="6"/>
  <c r="S39" i="6"/>
  <c r="M39" i="6"/>
  <c r="S40" i="6"/>
  <c r="M40" i="6"/>
  <c r="S41" i="6"/>
  <c r="M41" i="6"/>
  <c r="S42" i="6"/>
  <c r="M42" i="6"/>
  <c r="S43" i="6"/>
  <c r="M43" i="6"/>
  <c r="S44" i="6"/>
  <c r="M44" i="6"/>
  <c r="S45" i="6"/>
  <c r="M45" i="6"/>
  <c r="S46" i="6"/>
  <c r="M46" i="6"/>
  <c r="S47" i="6"/>
  <c r="M47" i="6"/>
  <c r="S48" i="6"/>
  <c r="M48" i="6"/>
  <c r="S49" i="6"/>
  <c r="M49" i="6"/>
  <c r="S50" i="6"/>
  <c r="M50" i="6"/>
  <c r="S51" i="6"/>
  <c r="M51" i="6"/>
  <c r="N2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O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P2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T51" i="6"/>
  <c r="Q52" i="6"/>
  <c r="R52" i="6"/>
  <c r="L52" i="6"/>
  <c r="S52" i="6"/>
  <c r="M52" i="6"/>
  <c r="N52" i="6"/>
  <c r="O52" i="6"/>
  <c r="P52" i="6"/>
  <c r="T52" i="6"/>
  <c r="Q53" i="6"/>
  <c r="R53" i="6"/>
  <c r="L53" i="6"/>
  <c r="S53" i="6"/>
  <c r="M53" i="6"/>
  <c r="N53" i="6"/>
  <c r="O53" i="6"/>
  <c r="P53" i="6"/>
  <c r="T53" i="6"/>
  <c r="Q54" i="6"/>
  <c r="R54" i="6"/>
  <c r="L54" i="6"/>
  <c r="S54" i="6"/>
  <c r="M54" i="6"/>
  <c r="N54" i="6"/>
  <c r="O54" i="6"/>
  <c r="P54" i="6"/>
  <c r="T54" i="6"/>
  <c r="Q55" i="6"/>
  <c r="R55" i="6"/>
  <c r="L55" i="6"/>
  <c r="S55" i="6"/>
  <c r="M55" i="6"/>
  <c r="N55" i="6"/>
  <c r="O55" i="6"/>
  <c r="P55" i="6"/>
  <c r="T55" i="6"/>
  <c r="Q56" i="6"/>
  <c r="R56" i="6"/>
  <c r="L56" i="6"/>
  <c r="S56" i="6"/>
  <c r="M56" i="6"/>
  <c r="N56" i="6"/>
  <c r="O56" i="6"/>
  <c r="P56" i="6"/>
  <c r="T56" i="6"/>
  <c r="Q57" i="6"/>
  <c r="R57" i="6"/>
  <c r="L57" i="6"/>
  <c r="S57" i="6"/>
  <c r="M57" i="6"/>
  <c r="N57" i="6"/>
  <c r="O57" i="6"/>
  <c r="P57" i="6"/>
  <c r="T57" i="6"/>
  <c r="Q58" i="6"/>
  <c r="R58" i="6"/>
  <c r="L58" i="6"/>
  <c r="S58" i="6"/>
  <c r="M58" i="6"/>
  <c r="N58" i="6"/>
  <c r="O58" i="6"/>
  <c r="P58" i="6"/>
  <c r="T58" i="6"/>
  <c r="Q59" i="6"/>
  <c r="R59" i="6"/>
  <c r="L59" i="6"/>
  <c r="S59" i="6"/>
  <c r="M59" i="6"/>
  <c r="N59" i="6"/>
  <c r="O59" i="6"/>
  <c r="P59" i="6"/>
  <c r="T59" i="6"/>
  <c r="Q60" i="6"/>
  <c r="R60" i="6"/>
  <c r="L60" i="6"/>
  <c r="S60" i="6"/>
  <c r="M60" i="6"/>
  <c r="N60" i="6"/>
  <c r="O60" i="6"/>
  <c r="P60" i="6"/>
  <c r="T60" i="6"/>
  <c r="Q61" i="6"/>
  <c r="R61" i="6"/>
  <c r="L61" i="6"/>
  <c r="S61" i="6"/>
  <c r="M61" i="6"/>
  <c r="N61" i="6"/>
  <c r="O61" i="6"/>
  <c r="P61" i="6"/>
  <c r="T61" i="6"/>
  <c r="Q62" i="6"/>
  <c r="R62" i="6"/>
  <c r="L62" i="6"/>
  <c r="S62" i="6"/>
  <c r="M62" i="6"/>
  <c r="N62" i="6"/>
  <c r="O62" i="6"/>
  <c r="P62" i="6"/>
  <c r="T62" i="6"/>
  <c r="Q63" i="6"/>
  <c r="R63" i="6"/>
  <c r="L63" i="6"/>
  <c r="S63" i="6"/>
  <c r="M63" i="6"/>
  <c r="N63" i="6"/>
  <c r="O63" i="6"/>
  <c r="P63" i="6"/>
  <c r="T63" i="6"/>
  <c r="Q64" i="6"/>
  <c r="R64" i="6"/>
  <c r="L64" i="6"/>
  <c r="S64" i="6"/>
  <c r="M64" i="6"/>
  <c r="N64" i="6"/>
  <c r="O64" i="6"/>
  <c r="P64" i="6"/>
  <c r="T64" i="6"/>
  <c r="Q65" i="6"/>
  <c r="R65" i="6"/>
  <c r="L65" i="6"/>
  <c r="S65" i="6"/>
  <c r="M65" i="6"/>
  <c r="N65" i="6"/>
  <c r="O65" i="6"/>
  <c r="P65" i="6"/>
  <c r="T65" i="6"/>
  <c r="Q66" i="6"/>
  <c r="R66" i="6"/>
  <c r="L66" i="6"/>
  <c r="S66" i="6"/>
  <c r="M66" i="6"/>
  <c r="N66" i="6"/>
  <c r="O66" i="6"/>
  <c r="P66" i="6"/>
  <c r="T66" i="6"/>
  <c r="Q67" i="6"/>
  <c r="R67" i="6"/>
  <c r="L67" i="6"/>
  <c r="S67" i="6"/>
  <c r="M67" i="6"/>
  <c r="N67" i="6"/>
  <c r="O67" i="6"/>
  <c r="P67" i="6"/>
  <c r="T67" i="6"/>
  <c r="Q68" i="6"/>
  <c r="R68" i="6"/>
  <c r="L68" i="6"/>
  <c r="S68" i="6"/>
  <c r="M68" i="6"/>
  <c r="N68" i="6"/>
  <c r="O68" i="6"/>
  <c r="P68" i="6"/>
  <c r="T68" i="6"/>
  <c r="Q69" i="6"/>
  <c r="R69" i="6"/>
  <c r="L69" i="6"/>
  <c r="S69" i="6"/>
  <c r="M69" i="6"/>
  <c r="N69" i="6"/>
  <c r="O69" i="6"/>
  <c r="P69" i="6"/>
  <c r="T69" i="6"/>
  <c r="Q70" i="6"/>
  <c r="R70" i="6"/>
  <c r="L70" i="6"/>
  <c r="S70" i="6"/>
  <c r="M70" i="6"/>
  <c r="N70" i="6"/>
  <c r="O70" i="6"/>
  <c r="P70" i="6"/>
  <c r="T70" i="6"/>
  <c r="Q71" i="6"/>
  <c r="R71" i="6"/>
  <c r="L71" i="6"/>
  <c r="S71" i="6"/>
  <c r="M71" i="6"/>
  <c r="N71" i="6"/>
  <c r="O71" i="6"/>
  <c r="P71" i="6"/>
  <c r="T71" i="6"/>
  <c r="Q72" i="6"/>
  <c r="R72" i="6"/>
  <c r="L72" i="6"/>
  <c r="S72" i="6"/>
  <c r="M72" i="6"/>
  <c r="N72" i="6"/>
  <c r="O72" i="6"/>
  <c r="P72" i="6"/>
  <c r="T72" i="6"/>
  <c r="Q73" i="6"/>
  <c r="R73" i="6"/>
  <c r="L73" i="6"/>
  <c r="S73" i="6"/>
  <c r="M73" i="6"/>
  <c r="N73" i="6"/>
  <c r="O73" i="6"/>
  <c r="P73" i="6"/>
  <c r="T73" i="6"/>
  <c r="Q74" i="6"/>
  <c r="R74" i="6"/>
  <c r="L74" i="6"/>
  <c r="S74" i="6"/>
  <c r="M74" i="6"/>
  <c r="N74" i="6"/>
  <c r="O74" i="6"/>
  <c r="P74" i="6"/>
  <c r="T74" i="6"/>
  <c r="Q75" i="6"/>
  <c r="R75" i="6"/>
  <c r="L75" i="6"/>
  <c r="S75" i="6"/>
  <c r="M75" i="6"/>
  <c r="N75" i="6"/>
  <c r="O75" i="6"/>
  <c r="P75" i="6"/>
  <c r="T75" i="6"/>
  <c r="Q76" i="6"/>
  <c r="R76" i="6"/>
  <c r="L76" i="6"/>
  <c r="S76" i="6"/>
  <c r="M76" i="6"/>
  <c r="N76" i="6"/>
  <c r="O76" i="6"/>
  <c r="P76" i="6"/>
  <c r="T76" i="6"/>
  <c r="Q77" i="6"/>
  <c r="R77" i="6"/>
  <c r="L77" i="6"/>
  <c r="S77" i="6"/>
  <c r="M77" i="6"/>
  <c r="N77" i="6"/>
  <c r="O77" i="6"/>
  <c r="P77" i="6"/>
  <c r="T77" i="6"/>
  <c r="Q78" i="6"/>
  <c r="R78" i="6"/>
  <c r="L78" i="6"/>
  <c r="S78" i="6"/>
  <c r="M78" i="6"/>
  <c r="N78" i="6"/>
  <c r="O78" i="6"/>
  <c r="P78" i="6"/>
  <c r="T78" i="6"/>
  <c r="Q79" i="6"/>
  <c r="R79" i="6"/>
  <c r="L79" i="6"/>
  <c r="S79" i="6"/>
  <c r="M79" i="6"/>
  <c r="N79" i="6"/>
  <c r="O79" i="6"/>
  <c r="P79" i="6"/>
  <c r="T79" i="6"/>
  <c r="Q80" i="6"/>
  <c r="R80" i="6"/>
  <c r="L80" i="6"/>
  <c r="S80" i="6"/>
  <c r="M80" i="6"/>
  <c r="N80" i="6"/>
  <c r="O80" i="6"/>
  <c r="P80" i="6"/>
  <c r="T80" i="6"/>
  <c r="Q81" i="6"/>
  <c r="R81" i="6"/>
  <c r="L81" i="6"/>
  <c r="S81" i="6"/>
  <c r="M81" i="6"/>
  <c r="N81" i="6"/>
  <c r="O81" i="6"/>
  <c r="P81" i="6"/>
  <c r="T81" i="6"/>
  <c r="Q82" i="6"/>
  <c r="R82" i="6"/>
  <c r="L82" i="6"/>
  <c r="S82" i="6"/>
  <c r="M82" i="6"/>
  <c r="N82" i="6"/>
  <c r="O82" i="6"/>
  <c r="P82" i="6"/>
  <c r="T82" i="6"/>
  <c r="B51" i="6"/>
  <c r="C51" i="6"/>
  <c r="D51" i="6"/>
  <c r="E51" i="6"/>
  <c r="F51" i="6"/>
  <c r="J51" i="6"/>
  <c r="B52" i="6"/>
  <c r="C52" i="6"/>
  <c r="D52" i="6"/>
  <c r="E52" i="6"/>
  <c r="F52" i="6"/>
  <c r="J52" i="6"/>
  <c r="B53" i="6"/>
  <c r="C53" i="6"/>
  <c r="D53" i="6"/>
  <c r="E53" i="6"/>
  <c r="F53" i="6"/>
  <c r="J53" i="6"/>
  <c r="B54" i="6"/>
  <c r="C54" i="6"/>
  <c r="D54" i="6"/>
  <c r="E54" i="6"/>
  <c r="F54" i="6"/>
  <c r="J54" i="6"/>
  <c r="B55" i="6"/>
  <c r="C55" i="6"/>
  <c r="D55" i="6"/>
  <c r="E55" i="6"/>
  <c r="F55" i="6"/>
  <c r="J55" i="6"/>
  <c r="B56" i="6"/>
  <c r="C56" i="6"/>
  <c r="D56" i="6"/>
  <c r="E56" i="6"/>
  <c r="F56" i="6"/>
  <c r="J56" i="6"/>
  <c r="B57" i="6"/>
  <c r="C57" i="6"/>
  <c r="D57" i="6"/>
  <c r="E57" i="6"/>
  <c r="F57" i="6"/>
  <c r="J57" i="6"/>
  <c r="B58" i="6"/>
  <c r="C58" i="6"/>
  <c r="D58" i="6"/>
  <c r="E58" i="6"/>
  <c r="F58" i="6"/>
  <c r="J58" i="6"/>
  <c r="B59" i="6"/>
  <c r="C59" i="6"/>
  <c r="D59" i="6"/>
  <c r="E59" i="6"/>
  <c r="F59" i="6"/>
  <c r="J59" i="6"/>
  <c r="B60" i="6"/>
  <c r="C60" i="6"/>
  <c r="D60" i="6"/>
  <c r="E60" i="6"/>
  <c r="F60" i="6"/>
  <c r="J60" i="6"/>
  <c r="B61" i="6"/>
  <c r="C61" i="6"/>
  <c r="D61" i="6"/>
  <c r="E61" i="6"/>
  <c r="F61" i="6"/>
  <c r="J61" i="6"/>
  <c r="B62" i="6"/>
  <c r="C62" i="6"/>
  <c r="D62" i="6"/>
  <c r="E62" i="6"/>
  <c r="F62" i="6"/>
  <c r="J62" i="6"/>
  <c r="B63" i="6"/>
  <c r="C63" i="6"/>
  <c r="D63" i="6"/>
  <c r="E63" i="6"/>
  <c r="F63" i="6"/>
  <c r="J63" i="6"/>
  <c r="B64" i="6"/>
  <c r="C64" i="6"/>
  <c r="D64" i="6"/>
  <c r="E64" i="6"/>
  <c r="F64" i="6"/>
  <c r="J64" i="6"/>
  <c r="B65" i="6"/>
  <c r="C65" i="6"/>
  <c r="D65" i="6"/>
  <c r="E65" i="6"/>
  <c r="F65" i="6"/>
  <c r="J65" i="6"/>
  <c r="B66" i="6"/>
  <c r="C66" i="6"/>
  <c r="D66" i="6"/>
  <c r="E66" i="6"/>
  <c r="F66" i="6"/>
  <c r="J66" i="6"/>
  <c r="B67" i="6"/>
  <c r="C67" i="6"/>
  <c r="D67" i="6"/>
  <c r="E67" i="6"/>
  <c r="F67" i="6"/>
  <c r="J67" i="6"/>
  <c r="B68" i="6"/>
  <c r="C68" i="6"/>
  <c r="D68" i="6"/>
  <c r="E68" i="6"/>
  <c r="F68" i="6"/>
  <c r="J68" i="6"/>
  <c r="B69" i="6"/>
  <c r="C69" i="6"/>
  <c r="D69" i="6"/>
  <c r="E69" i="6"/>
  <c r="F69" i="6"/>
  <c r="J69" i="6"/>
  <c r="B70" i="6"/>
  <c r="C70" i="6"/>
  <c r="D70" i="6"/>
  <c r="E70" i="6"/>
  <c r="F70" i="6"/>
  <c r="J70" i="6"/>
  <c r="B71" i="6"/>
  <c r="C71" i="6"/>
  <c r="D71" i="6"/>
  <c r="E71" i="6"/>
  <c r="F71" i="6"/>
  <c r="J71" i="6"/>
  <c r="B72" i="6"/>
  <c r="C72" i="6"/>
  <c r="D72" i="6"/>
  <c r="E72" i="6"/>
  <c r="F72" i="6"/>
  <c r="J72" i="6"/>
  <c r="B73" i="6"/>
  <c r="C73" i="6"/>
  <c r="D73" i="6"/>
  <c r="E73" i="6"/>
  <c r="F73" i="6"/>
  <c r="J73" i="6"/>
  <c r="B74" i="6"/>
  <c r="C74" i="6"/>
  <c r="D74" i="6"/>
  <c r="E74" i="6"/>
  <c r="F74" i="6"/>
  <c r="J74" i="6"/>
  <c r="B75" i="6"/>
  <c r="C75" i="6"/>
  <c r="D75" i="6"/>
  <c r="E75" i="6"/>
  <c r="F75" i="6"/>
  <c r="J75" i="6"/>
  <c r="B76" i="6"/>
  <c r="C76" i="6"/>
  <c r="D76" i="6"/>
  <c r="E76" i="6"/>
  <c r="F76" i="6"/>
  <c r="J76" i="6"/>
  <c r="B77" i="6"/>
  <c r="C77" i="6"/>
  <c r="D77" i="6"/>
  <c r="E77" i="6"/>
  <c r="F77" i="6"/>
  <c r="J77" i="6"/>
  <c r="B78" i="6"/>
  <c r="C78" i="6"/>
  <c r="D78" i="6"/>
  <c r="E78" i="6"/>
  <c r="F78" i="6"/>
  <c r="J78" i="6"/>
  <c r="B79" i="6"/>
  <c r="C79" i="6"/>
  <c r="D79" i="6"/>
  <c r="E79" i="6"/>
  <c r="F79" i="6"/>
  <c r="J79" i="6"/>
  <c r="B80" i="6"/>
  <c r="C80" i="6"/>
  <c r="D80" i="6"/>
  <c r="E80" i="6"/>
  <c r="F80" i="6"/>
  <c r="J80" i="6"/>
  <c r="B81" i="6"/>
  <c r="C81" i="6"/>
  <c r="D81" i="6"/>
  <c r="E81" i="6"/>
  <c r="F81" i="6"/>
  <c r="J81" i="6"/>
  <c r="B82" i="6"/>
  <c r="C82" i="6"/>
  <c r="D82" i="6"/>
  <c r="E82" i="6"/>
  <c r="F82" i="6"/>
  <c r="J82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G56" i="6"/>
  <c r="H56" i="6"/>
  <c r="I56" i="6"/>
  <c r="G57" i="6"/>
  <c r="H57" i="6"/>
  <c r="I57" i="6"/>
  <c r="G58" i="6"/>
  <c r="H58" i="6"/>
  <c r="I58" i="6"/>
  <c r="G59" i="6"/>
  <c r="H59" i="6"/>
  <c r="I59" i="6"/>
  <c r="G60" i="6"/>
  <c r="H60" i="6"/>
  <c r="I60" i="6"/>
  <c r="G61" i="6"/>
  <c r="H61" i="6"/>
  <c r="I61" i="6"/>
  <c r="G62" i="6"/>
  <c r="H62" i="6"/>
  <c r="I62" i="6"/>
  <c r="G63" i="6"/>
  <c r="H63" i="6"/>
  <c r="I63" i="6"/>
  <c r="G64" i="6"/>
  <c r="H64" i="6"/>
  <c r="I64" i="6"/>
  <c r="G65" i="6"/>
  <c r="H65" i="6"/>
  <c r="I65" i="6"/>
  <c r="G66" i="6"/>
  <c r="H66" i="6"/>
  <c r="I66" i="6"/>
  <c r="G67" i="6"/>
  <c r="H67" i="6"/>
  <c r="I67" i="6"/>
  <c r="G68" i="6"/>
  <c r="H68" i="6"/>
  <c r="I68" i="6"/>
  <c r="G69" i="6"/>
  <c r="H69" i="6"/>
  <c r="I69" i="6"/>
  <c r="G70" i="6"/>
  <c r="H70" i="6"/>
  <c r="I70" i="6"/>
  <c r="G71" i="6"/>
  <c r="H71" i="6"/>
  <c r="I71" i="6"/>
  <c r="G72" i="6"/>
  <c r="H72" i="6"/>
  <c r="I72" i="6"/>
  <c r="G73" i="6"/>
  <c r="H73" i="6"/>
  <c r="I73" i="6"/>
  <c r="G74" i="6"/>
  <c r="H74" i="6"/>
  <c r="I74" i="6"/>
  <c r="G75" i="6"/>
  <c r="H75" i="6"/>
  <c r="I75" i="6"/>
  <c r="G76" i="6"/>
  <c r="H76" i="6"/>
  <c r="I76" i="6"/>
  <c r="G77" i="6"/>
  <c r="H77" i="6"/>
  <c r="I77" i="6"/>
  <c r="G78" i="6"/>
  <c r="H78" i="6"/>
  <c r="I78" i="6"/>
  <c r="G79" i="6"/>
  <c r="H79" i="6"/>
  <c r="I79" i="6"/>
  <c r="G80" i="6"/>
  <c r="H80" i="6"/>
  <c r="I80" i="6"/>
  <c r="G81" i="6"/>
  <c r="H81" i="6"/>
  <c r="I81" i="6"/>
  <c r="G82" i="6"/>
  <c r="H82" i="6"/>
  <c r="I82" i="6"/>
  <c r="B2" i="5"/>
  <c r="C2" i="5"/>
  <c r="D2" i="5"/>
  <c r="E2" i="5"/>
  <c r="F2" i="5"/>
  <c r="L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M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N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O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P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L52" i="5"/>
  <c r="M52" i="5"/>
  <c r="N52" i="5"/>
  <c r="O52" i="5"/>
  <c r="P52" i="5"/>
  <c r="L53" i="5"/>
  <c r="M53" i="5"/>
  <c r="N53" i="5"/>
  <c r="O53" i="5"/>
  <c r="P53" i="5"/>
  <c r="L54" i="5"/>
  <c r="M54" i="5"/>
  <c r="N54" i="5"/>
  <c r="O54" i="5"/>
  <c r="P54" i="5"/>
  <c r="L55" i="5"/>
  <c r="M55" i="5"/>
  <c r="N55" i="5"/>
  <c r="O55" i="5"/>
  <c r="P55" i="5"/>
  <c r="L56" i="5"/>
  <c r="M56" i="5"/>
  <c r="N56" i="5"/>
  <c r="O56" i="5"/>
  <c r="P56" i="5"/>
  <c r="L57" i="5"/>
  <c r="M57" i="5"/>
  <c r="N57" i="5"/>
  <c r="O57" i="5"/>
  <c r="P57" i="5"/>
  <c r="L58" i="5"/>
  <c r="M58" i="5"/>
  <c r="N58" i="5"/>
  <c r="O58" i="5"/>
  <c r="P58" i="5"/>
  <c r="L59" i="5"/>
  <c r="M59" i="5"/>
  <c r="N59" i="5"/>
  <c r="O59" i="5"/>
  <c r="P59" i="5"/>
  <c r="L60" i="5"/>
  <c r="M60" i="5"/>
  <c r="N60" i="5"/>
  <c r="O60" i="5"/>
  <c r="P60" i="5"/>
  <c r="L61" i="5"/>
  <c r="M61" i="5"/>
  <c r="N61" i="5"/>
  <c r="O61" i="5"/>
  <c r="P61" i="5"/>
  <c r="L62" i="5"/>
  <c r="M62" i="5"/>
  <c r="N62" i="5"/>
  <c r="O62" i="5"/>
  <c r="P62" i="5"/>
  <c r="L63" i="5"/>
  <c r="M63" i="5"/>
  <c r="N63" i="5"/>
  <c r="O63" i="5"/>
  <c r="P63" i="5"/>
  <c r="L64" i="5"/>
  <c r="M64" i="5"/>
  <c r="N64" i="5"/>
  <c r="O64" i="5"/>
  <c r="P64" i="5"/>
  <c r="L65" i="5"/>
  <c r="M65" i="5"/>
  <c r="N65" i="5"/>
  <c r="O65" i="5"/>
  <c r="P65" i="5"/>
  <c r="L66" i="5"/>
  <c r="M66" i="5"/>
  <c r="N66" i="5"/>
  <c r="O66" i="5"/>
  <c r="P66" i="5"/>
  <c r="L67" i="5"/>
  <c r="M67" i="5"/>
  <c r="N67" i="5"/>
  <c r="O67" i="5"/>
  <c r="P67" i="5"/>
  <c r="L68" i="5"/>
  <c r="M68" i="5"/>
  <c r="N68" i="5"/>
  <c r="O68" i="5"/>
  <c r="P68" i="5"/>
  <c r="L69" i="5"/>
  <c r="M69" i="5"/>
  <c r="N69" i="5"/>
  <c r="O69" i="5"/>
  <c r="P69" i="5"/>
  <c r="L70" i="5"/>
  <c r="M70" i="5"/>
  <c r="N70" i="5"/>
  <c r="O70" i="5"/>
  <c r="P70" i="5"/>
  <c r="L71" i="5"/>
  <c r="M71" i="5"/>
  <c r="N71" i="5"/>
  <c r="O71" i="5"/>
  <c r="P71" i="5"/>
  <c r="L72" i="5"/>
  <c r="M72" i="5"/>
  <c r="N72" i="5"/>
  <c r="O72" i="5"/>
  <c r="P72" i="5"/>
  <c r="L73" i="5"/>
  <c r="M73" i="5"/>
  <c r="N73" i="5"/>
  <c r="O73" i="5"/>
  <c r="P73" i="5"/>
  <c r="L74" i="5"/>
  <c r="M74" i="5"/>
  <c r="N74" i="5"/>
  <c r="O74" i="5"/>
  <c r="P74" i="5"/>
  <c r="L75" i="5"/>
  <c r="M75" i="5"/>
  <c r="N75" i="5"/>
  <c r="O75" i="5"/>
  <c r="P75" i="5"/>
  <c r="L76" i="5"/>
  <c r="M76" i="5"/>
  <c r="N76" i="5"/>
  <c r="O76" i="5"/>
  <c r="P76" i="5"/>
  <c r="L77" i="5"/>
  <c r="M77" i="5"/>
  <c r="N77" i="5"/>
  <c r="O77" i="5"/>
  <c r="P77" i="5"/>
  <c r="L78" i="5"/>
  <c r="M78" i="5"/>
  <c r="N78" i="5"/>
  <c r="O78" i="5"/>
  <c r="P78" i="5"/>
  <c r="L79" i="5"/>
  <c r="M79" i="5"/>
  <c r="N79" i="5"/>
  <c r="O79" i="5"/>
  <c r="P79" i="5"/>
  <c r="L80" i="5"/>
  <c r="M80" i="5"/>
  <c r="N80" i="5"/>
  <c r="O80" i="5"/>
  <c r="P80" i="5"/>
  <c r="L81" i="5"/>
  <c r="M81" i="5"/>
  <c r="N81" i="5"/>
  <c r="O81" i="5"/>
  <c r="P81" i="5"/>
  <c r="L82" i="5"/>
  <c r="M82" i="5"/>
  <c r="N82" i="5"/>
  <c r="O82" i="5"/>
  <c r="P82" i="5"/>
  <c r="L83" i="5"/>
  <c r="M83" i="5"/>
  <c r="N83" i="5"/>
  <c r="O83" i="5"/>
  <c r="P83" i="5"/>
  <c r="L84" i="5"/>
  <c r="M84" i="5"/>
  <c r="N84" i="5"/>
  <c r="O84" i="5"/>
  <c r="P84" i="5"/>
  <c r="L85" i="5"/>
  <c r="M85" i="5"/>
  <c r="N85" i="5"/>
  <c r="O85" i="5"/>
  <c r="P85" i="5"/>
  <c r="L86" i="5"/>
  <c r="M86" i="5"/>
  <c r="N86" i="5"/>
  <c r="O86" i="5"/>
  <c r="P86" i="5"/>
  <c r="L87" i="5"/>
  <c r="M87" i="5"/>
  <c r="N87" i="5"/>
  <c r="O87" i="5"/>
  <c r="P87" i="5"/>
  <c r="L88" i="5"/>
  <c r="M88" i="5"/>
  <c r="N88" i="5"/>
  <c r="O88" i="5"/>
  <c r="P88" i="5"/>
  <c r="L89" i="5"/>
  <c r="M89" i="5"/>
  <c r="N89" i="5"/>
  <c r="O89" i="5"/>
  <c r="P89" i="5"/>
  <c r="L90" i="5"/>
  <c r="M90" i="5"/>
  <c r="N90" i="5"/>
  <c r="O90" i="5"/>
  <c r="P90" i="5"/>
  <c r="B51" i="5"/>
  <c r="C51" i="5"/>
  <c r="D51" i="5"/>
  <c r="E51" i="5"/>
  <c r="F51" i="5"/>
  <c r="B52" i="5"/>
  <c r="C52" i="5"/>
  <c r="D52" i="5"/>
  <c r="E52" i="5"/>
  <c r="F52" i="5"/>
  <c r="B53" i="5"/>
  <c r="C53" i="5"/>
  <c r="D53" i="5"/>
  <c r="E53" i="5"/>
  <c r="F53" i="5"/>
  <c r="B54" i="5"/>
  <c r="C54" i="5"/>
  <c r="D54" i="5"/>
  <c r="E54" i="5"/>
  <c r="F54" i="5"/>
  <c r="B55" i="5"/>
  <c r="C55" i="5"/>
  <c r="D55" i="5"/>
  <c r="E55" i="5"/>
  <c r="F55" i="5"/>
  <c r="B56" i="5"/>
  <c r="C56" i="5"/>
  <c r="D56" i="5"/>
  <c r="E56" i="5"/>
  <c r="F56" i="5"/>
  <c r="B57" i="5"/>
  <c r="C57" i="5"/>
  <c r="D57" i="5"/>
  <c r="E57" i="5"/>
  <c r="F57" i="5"/>
  <c r="B58" i="5"/>
  <c r="C58" i="5"/>
  <c r="D58" i="5"/>
  <c r="E58" i="5"/>
  <c r="F58" i="5"/>
  <c r="B59" i="5"/>
  <c r="C59" i="5"/>
  <c r="D59" i="5"/>
  <c r="E59" i="5"/>
  <c r="F59" i="5"/>
  <c r="B60" i="5"/>
  <c r="C60" i="5"/>
  <c r="D60" i="5"/>
  <c r="E60" i="5"/>
  <c r="F60" i="5"/>
  <c r="B61" i="5"/>
  <c r="C61" i="5"/>
  <c r="D61" i="5"/>
  <c r="E61" i="5"/>
  <c r="F61" i="5"/>
  <c r="B62" i="5"/>
  <c r="C62" i="5"/>
  <c r="D62" i="5"/>
  <c r="E62" i="5"/>
  <c r="F62" i="5"/>
  <c r="B63" i="5"/>
  <c r="C63" i="5"/>
  <c r="D63" i="5"/>
  <c r="E63" i="5"/>
  <c r="F63" i="5"/>
  <c r="B64" i="5"/>
  <c r="C64" i="5"/>
  <c r="D64" i="5"/>
  <c r="E64" i="5"/>
  <c r="F64" i="5"/>
  <c r="B65" i="5"/>
  <c r="C65" i="5"/>
  <c r="D65" i="5"/>
  <c r="E65" i="5"/>
  <c r="F65" i="5"/>
  <c r="B66" i="5"/>
  <c r="C66" i="5"/>
  <c r="D66" i="5"/>
  <c r="E66" i="5"/>
  <c r="F66" i="5"/>
  <c r="B67" i="5"/>
  <c r="C67" i="5"/>
  <c r="D67" i="5"/>
  <c r="E67" i="5"/>
  <c r="F67" i="5"/>
  <c r="B68" i="5"/>
  <c r="C68" i="5"/>
  <c r="D68" i="5"/>
  <c r="E68" i="5"/>
  <c r="F68" i="5"/>
  <c r="B69" i="5"/>
  <c r="C69" i="5"/>
  <c r="D69" i="5"/>
  <c r="E69" i="5"/>
  <c r="F69" i="5"/>
  <c r="B70" i="5"/>
  <c r="C70" i="5"/>
  <c r="D70" i="5"/>
  <c r="E70" i="5"/>
  <c r="F70" i="5"/>
  <c r="B71" i="5"/>
  <c r="C71" i="5"/>
  <c r="D71" i="5"/>
  <c r="E71" i="5"/>
  <c r="F71" i="5"/>
  <c r="B72" i="5"/>
  <c r="C72" i="5"/>
  <c r="D72" i="5"/>
  <c r="E72" i="5"/>
  <c r="F72" i="5"/>
  <c r="B73" i="5"/>
  <c r="C73" i="5"/>
  <c r="D73" i="5"/>
  <c r="E73" i="5"/>
  <c r="F73" i="5"/>
  <c r="B74" i="5"/>
  <c r="C74" i="5"/>
  <c r="D74" i="5"/>
  <c r="E74" i="5"/>
  <c r="F74" i="5"/>
  <c r="B75" i="5"/>
  <c r="C75" i="5"/>
  <c r="D75" i="5"/>
  <c r="E75" i="5"/>
  <c r="F75" i="5"/>
  <c r="B76" i="5"/>
  <c r="C76" i="5"/>
  <c r="D76" i="5"/>
  <c r="E76" i="5"/>
  <c r="F76" i="5"/>
  <c r="B77" i="5"/>
  <c r="C77" i="5"/>
  <c r="D77" i="5"/>
  <c r="E77" i="5"/>
  <c r="F77" i="5"/>
  <c r="B78" i="5"/>
  <c r="C78" i="5"/>
  <c r="D78" i="5"/>
  <c r="E78" i="5"/>
  <c r="F78" i="5"/>
  <c r="B79" i="5"/>
  <c r="C79" i="5"/>
  <c r="D79" i="5"/>
  <c r="E79" i="5"/>
  <c r="F79" i="5"/>
  <c r="B80" i="5"/>
  <c r="C80" i="5"/>
  <c r="D80" i="5"/>
  <c r="E80" i="5"/>
  <c r="F80" i="5"/>
  <c r="B81" i="5"/>
  <c r="C81" i="5"/>
  <c r="D81" i="5"/>
  <c r="E81" i="5"/>
  <c r="F81" i="5"/>
  <c r="B82" i="5"/>
  <c r="C82" i="5"/>
  <c r="D82" i="5"/>
  <c r="E82" i="5"/>
  <c r="F82" i="5"/>
  <c r="B83" i="5"/>
  <c r="C83" i="5"/>
  <c r="D83" i="5"/>
  <c r="E83" i="5"/>
  <c r="F83" i="5"/>
  <c r="B84" i="5"/>
  <c r="C84" i="5"/>
  <c r="D84" i="5"/>
  <c r="E84" i="5"/>
  <c r="F84" i="5"/>
  <c r="B85" i="5"/>
  <c r="C85" i="5"/>
  <c r="D85" i="5"/>
  <c r="E85" i="5"/>
  <c r="F85" i="5"/>
  <c r="B86" i="5"/>
  <c r="C86" i="5"/>
  <c r="D86" i="5"/>
  <c r="E86" i="5"/>
  <c r="F86" i="5"/>
  <c r="B87" i="5"/>
  <c r="C87" i="5"/>
  <c r="D87" i="5"/>
  <c r="E87" i="5"/>
  <c r="F87" i="5"/>
  <c r="B88" i="5"/>
  <c r="C88" i="5"/>
  <c r="D88" i="5"/>
  <c r="E88" i="5"/>
  <c r="F88" i="5"/>
  <c r="B89" i="5"/>
  <c r="C89" i="5"/>
  <c r="D89" i="5"/>
  <c r="E89" i="5"/>
  <c r="F89" i="5"/>
  <c r="B90" i="5"/>
  <c r="C90" i="5"/>
  <c r="D90" i="5"/>
  <c r="E90" i="5"/>
  <c r="F90" i="5"/>
  <c r="C2" i="4"/>
  <c r="D2" i="4"/>
  <c r="D3" i="4"/>
  <c r="E2" i="4"/>
  <c r="F2" i="4"/>
  <c r="E3" i="4"/>
  <c r="F3" i="4"/>
  <c r="E4" i="4"/>
  <c r="B2" i="4"/>
  <c r="C3" i="4"/>
  <c r="D4" i="4"/>
  <c r="F4" i="4"/>
  <c r="E5" i="4"/>
  <c r="F5" i="4"/>
  <c r="B3" i="4"/>
  <c r="C4" i="4"/>
  <c r="D5" i="4"/>
  <c r="E6" i="4"/>
  <c r="F6" i="4"/>
  <c r="B4" i="4"/>
  <c r="C5" i="4"/>
  <c r="D6" i="4"/>
  <c r="E7" i="4"/>
  <c r="F7" i="4"/>
  <c r="B5" i="4"/>
  <c r="C6" i="4"/>
  <c r="D7" i="4"/>
  <c r="E8" i="4"/>
  <c r="F8" i="4"/>
  <c r="B6" i="4"/>
  <c r="C7" i="4"/>
  <c r="D8" i="4"/>
  <c r="E9" i="4"/>
  <c r="F9" i="4"/>
  <c r="B7" i="4"/>
  <c r="C8" i="4"/>
  <c r="D9" i="4"/>
  <c r="E10" i="4"/>
  <c r="F10" i="4"/>
  <c r="B8" i="4"/>
  <c r="C9" i="4"/>
  <c r="D10" i="4"/>
  <c r="E11" i="4"/>
  <c r="F11" i="4"/>
  <c r="B9" i="4"/>
  <c r="C10" i="4"/>
  <c r="D11" i="4"/>
  <c r="E12" i="4"/>
  <c r="F12" i="4"/>
  <c r="B10" i="4"/>
  <c r="C11" i="4"/>
  <c r="D12" i="4"/>
  <c r="E13" i="4"/>
  <c r="F13" i="4"/>
  <c r="B11" i="4"/>
  <c r="C12" i="4"/>
  <c r="D13" i="4"/>
  <c r="E14" i="4"/>
  <c r="F14" i="4"/>
  <c r="B12" i="4"/>
  <c r="C13" i="4"/>
  <c r="D14" i="4"/>
  <c r="E15" i="4"/>
  <c r="F15" i="4"/>
  <c r="B13" i="4"/>
  <c r="C14" i="4"/>
  <c r="D15" i="4"/>
  <c r="E16" i="4"/>
  <c r="F16" i="4"/>
  <c r="B14" i="4"/>
  <c r="C15" i="4"/>
  <c r="D16" i="4"/>
  <c r="E17" i="4"/>
  <c r="F17" i="4"/>
  <c r="B15" i="4"/>
  <c r="C16" i="4"/>
  <c r="D17" i="4"/>
  <c r="E18" i="4"/>
  <c r="F18" i="4"/>
  <c r="B16" i="4"/>
  <c r="C17" i="4"/>
  <c r="D18" i="4"/>
  <c r="E19" i="4"/>
  <c r="F19" i="4"/>
  <c r="B17" i="4"/>
  <c r="C18" i="4"/>
  <c r="D19" i="4"/>
  <c r="E20" i="4"/>
  <c r="F20" i="4"/>
  <c r="B18" i="4"/>
  <c r="C19" i="4"/>
  <c r="D20" i="4"/>
  <c r="E21" i="4"/>
  <c r="F21" i="4"/>
  <c r="B19" i="4"/>
  <c r="C20" i="4"/>
  <c r="D21" i="4"/>
  <c r="E22" i="4"/>
  <c r="F22" i="4"/>
  <c r="B20" i="4"/>
  <c r="C21" i="4"/>
  <c r="D22" i="4"/>
  <c r="E23" i="4"/>
  <c r="F23" i="4"/>
  <c r="B21" i="4"/>
  <c r="C22" i="4"/>
  <c r="D23" i="4"/>
  <c r="E24" i="4"/>
  <c r="F24" i="4"/>
  <c r="B22" i="4"/>
  <c r="C23" i="4"/>
  <c r="D24" i="4"/>
  <c r="E25" i="4"/>
  <c r="F25" i="4"/>
  <c r="B23" i="4"/>
  <c r="C24" i="4"/>
  <c r="D25" i="4"/>
  <c r="E26" i="4"/>
  <c r="F26" i="4"/>
  <c r="B24" i="4"/>
  <c r="C25" i="4"/>
  <c r="D26" i="4"/>
  <c r="E27" i="4"/>
  <c r="F27" i="4"/>
  <c r="B25" i="4"/>
  <c r="C26" i="4"/>
  <c r="D27" i="4"/>
  <c r="E28" i="4"/>
  <c r="F28" i="4"/>
  <c r="B26" i="4"/>
  <c r="C27" i="4"/>
  <c r="D28" i="4"/>
  <c r="E29" i="4"/>
  <c r="F29" i="4"/>
  <c r="B27" i="4"/>
  <c r="C28" i="4"/>
  <c r="D29" i="4"/>
  <c r="E30" i="4"/>
  <c r="F30" i="4"/>
  <c r="B28" i="4"/>
  <c r="C29" i="4"/>
  <c r="D30" i="4"/>
  <c r="E31" i="4"/>
  <c r="F31" i="4"/>
  <c r="B29" i="4"/>
  <c r="C30" i="4"/>
  <c r="D31" i="4"/>
  <c r="E32" i="4"/>
  <c r="F32" i="4"/>
  <c r="B30" i="4"/>
  <c r="C31" i="4"/>
  <c r="D32" i="4"/>
  <c r="E33" i="4"/>
  <c r="F33" i="4"/>
  <c r="B31" i="4"/>
  <c r="C32" i="4"/>
  <c r="D33" i="4"/>
  <c r="E34" i="4"/>
  <c r="F34" i="4"/>
  <c r="B32" i="4"/>
  <c r="C33" i="4"/>
  <c r="D34" i="4"/>
  <c r="E35" i="4"/>
  <c r="F35" i="4"/>
  <c r="B33" i="4"/>
  <c r="C34" i="4"/>
  <c r="D35" i="4"/>
  <c r="E36" i="4"/>
  <c r="F36" i="4"/>
  <c r="B34" i="4"/>
  <c r="C35" i="4"/>
  <c r="D36" i="4"/>
  <c r="E37" i="4"/>
  <c r="F37" i="4"/>
  <c r="B35" i="4"/>
  <c r="C36" i="4"/>
  <c r="D37" i="4"/>
  <c r="E38" i="4"/>
  <c r="F38" i="4"/>
  <c r="B36" i="4"/>
  <c r="C37" i="4"/>
  <c r="D38" i="4"/>
  <c r="E39" i="4"/>
  <c r="F39" i="4"/>
  <c r="B37" i="4"/>
  <c r="C38" i="4"/>
  <c r="D39" i="4"/>
  <c r="E40" i="4"/>
  <c r="F40" i="4"/>
  <c r="B38" i="4"/>
  <c r="C39" i="4"/>
  <c r="D40" i="4"/>
  <c r="E41" i="4"/>
  <c r="F41" i="4"/>
  <c r="B39" i="4"/>
  <c r="C40" i="4"/>
  <c r="D41" i="4"/>
  <c r="E42" i="4"/>
  <c r="F42" i="4"/>
  <c r="B40" i="4"/>
  <c r="C41" i="4"/>
  <c r="D42" i="4"/>
  <c r="E43" i="4"/>
  <c r="F43" i="4"/>
  <c r="B41" i="4"/>
  <c r="C42" i="4"/>
  <c r="D43" i="4"/>
  <c r="E44" i="4"/>
  <c r="F44" i="4"/>
  <c r="B42" i="4"/>
  <c r="C43" i="4"/>
  <c r="D44" i="4"/>
  <c r="E45" i="4"/>
  <c r="F45" i="4"/>
  <c r="B43" i="4"/>
  <c r="C44" i="4"/>
  <c r="D45" i="4"/>
  <c r="E46" i="4"/>
  <c r="F46" i="4"/>
  <c r="B44" i="4"/>
  <c r="C45" i="4"/>
  <c r="D46" i="4"/>
  <c r="E47" i="4"/>
  <c r="F47" i="4"/>
  <c r="B45" i="4"/>
  <c r="C46" i="4"/>
  <c r="D47" i="4"/>
  <c r="E48" i="4"/>
  <c r="F48" i="4"/>
  <c r="B46" i="4"/>
  <c r="C47" i="4"/>
  <c r="D48" i="4"/>
  <c r="E49" i="4"/>
  <c r="F49" i="4"/>
  <c r="B47" i="4"/>
  <c r="C48" i="4"/>
  <c r="D49" i="4"/>
  <c r="E50" i="4"/>
  <c r="F50" i="4"/>
  <c r="B48" i="4"/>
  <c r="C49" i="4"/>
  <c r="D50" i="4"/>
  <c r="E51" i="4"/>
  <c r="F51" i="4"/>
  <c r="B49" i="4"/>
  <c r="C50" i="4"/>
  <c r="D51" i="4"/>
  <c r="E52" i="4"/>
  <c r="F52" i="4"/>
  <c r="B50" i="4"/>
  <c r="C51" i="4"/>
  <c r="D52" i="4"/>
  <c r="E53" i="4"/>
  <c r="F53" i="4"/>
  <c r="B51" i="4"/>
  <c r="C52" i="4"/>
  <c r="D53" i="4"/>
  <c r="E54" i="4"/>
  <c r="F54" i="4"/>
  <c r="B52" i="4"/>
  <c r="C53" i="4"/>
  <c r="D54" i="4"/>
  <c r="E55" i="4"/>
  <c r="F55" i="4"/>
  <c r="B53" i="4"/>
  <c r="C54" i="4"/>
  <c r="D55" i="4"/>
  <c r="E56" i="4"/>
  <c r="F56" i="4"/>
  <c r="B54" i="4"/>
  <c r="C55" i="4"/>
  <c r="D56" i="4"/>
  <c r="E57" i="4"/>
  <c r="F57" i="4"/>
  <c r="B55" i="4"/>
  <c r="C56" i="4"/>
  <c r="D57" i="4"/>
  <c r="E58" i="4"/>
  <c r="F58" i="4"/>
  <c r="B56" i="4"/>
  <c r="C57" i="4"/>
  <c r="D58" i="4"/>
  <c r="E59" i="4"/>
  <c r="F59" i="4"/>
  <c r="B57" i="4"/>
  <c r="C58" i="4"/>
  <c r="D59" i="4"/>
  <c r="E60" i="4"/>
  <c r="F60" i="4"/>
  <c r="B58" i="4"/>
  <c r="C59" i="4"/>
  <c r="D60" i="4"/>
  <c r="E61" i="4"/>
  <c r="F61" i="4"/>
  <c r="B59" i="4"/>
  <c r="C60" i="4"/>
  <c r="D61" i="4"/>
  <c r="E62" i="4"/>
  <c r="F62" i="4"/>
  <c r="B60" i="4"/>
  <c r="C61" i="4"/>
  <c r="D62" i="4"/>
  <c r="E63" i="4"/>
  <c r="F63" i="4"/>
  <c r="B61" i="4"/>
  <c r="C62" i="4"/>
  <c r="D63" i="4"/>
  <c r="E64" i="4"/>
  <c r="F64" i="4"/>
  <c r="B62" i="4"/>
  <c r="C63" i="4"/>
  <c r="D64" i="4"/>
  <c r="E65" i="4"/>
  <c r="F65" i="4"/>
  <c r="B63" i="4"/>
  <c r="C64" i="4"/>
  <c r="D65" i="4"/>
  <c r="E66" i="4"/>
  <c r="F66" i="4"/>
  <c r="B64" i="4"/>
  <c r="C65" i="4"/>
  <c r="D66" i="4"/>
  <c r="E67" i="4"/>
  <c r="F67" i="4"/>
  <c r="B65" i="4"/>
  <c r="C66" i="4"/>
  <c r="D67" i="4"/>
  <c r="E68" i="4"/>
  <c r="F68" i="4"/>
  <c r="B66" i="4"/>
  <c r="C67" i="4"/>
  <c r="D68" i="4"/>
  <c r="E69" i="4"/>
  <c r="F69" i="4"/>
  <c r="B67" i="4"/>
  <c r="C68" i="4"/>
  <c r="D69" i="4"/>
  <c r="E70" i="4"/>
  <c r="F70" i="4"/>
  <c r="B68" i="4"/>
  <c r="C69" i="4"/>
  <c r="D70" i="4"/>
  <c r="E71" i="4"/>
  <c r="F71" i="4"/>
  <c r="B69" i="4"/>
  <c r="C70" i="4"/>
  <c r="D71" i="4"/>
  <c r="E72" i="4"/>
  <c r="F72" i="4"/>
  <c r="B70" i="4"/>
  <c r="C71" i="4"/>
  <c r="D72" i="4"/>
  <c r="E73" i="4"/>
  <c r="F73" i="4"/>
  <c r="B71" i="4"/>
  <c r="C72" i="4"/>
  <c r="D73" i="4"/>
  <c r="E74" i="4"/>
  <c r="F74" i="4"/>
  <c r="B72" i="4"/>
  <c r="C73" i="4"/>
  <c r="D74" i="4"/>
  <c r="E75" i="4"/>
  <c r="F75" i="4"/>
  <c r="B73" i="4"/>
  <c r="C74" i="4"/>
  <c r="D75" i="4"/>
  <c r="E76" i="4"/>
  <c r="F76" i="4"/>
  <c r="B74" i="4"/>
  <c r="C75" i="4"/>
  <c r="D76" i="4"/>
  <c r="E77" i="4"/>
  <c r="F77" i="4"/>
  <c r="B75" i="4"/>
  <c r="C76" i="4"/>
  <c r="D77" i="4"/>
  <c r="E78" i="4"/>
  <c r="F78" i="4"/>
  <c r="B76" i="4"/>
  <c r="C77" i="4"/>
  <c r="D78" i="4"/>
  <c r="E79" i="4"/>
  <c r="F79" i="4"/>
  <c r="B77" i="4"/>
  <c r="C78" i="4"/>
  <c r="D79" i="4"/>
  <c r="E80" i="4"/>
  <c r="F80" i="4"/>
  <c r="B78" i="4"/>
  <c r="C79" i="4"/>
  <c r="D80" i="4"/>
  <c r="E81" i="4"/>
  <c r="F81" i="4"/>
  <c r="B79" i="4"/>
  <c r="C80" i="4"/>
  <c r="D81" i="4"/>
  <c r="E82" i="4"/>
  <c r="F82" i="4"/>
  <c r="B80" i="4"/>
  <c r="C81" i="4"/>
  <c r="D82" i="4"/>
  <c r="E83" i="4"/>
  <c r="F83" i="4"/>
  <c r="B81" i="4"/>
  <c r="C82" i="4"/>
  <c r="D83" i="4"/>
  <c r="E84" i="4"/>
  <c r="F84" i="4"/>
  <c r="B82" i="4"/>
  <c r="C83" i="4"/>
  <c r="D84" i="4"/>
  <c r="E85" i="4"/>
  <c r="F85" i="4"/>
  <c r="B83" i="4"/>
  <c r="C84" i="4"/>
  <c r="D85" i="4"/>
  <c r="E86" i="4"/>
  <c r="F86" i="4"/>
  <c r="B84" i="4"/>
  <c r="C85" i="4"/>
  <c r="D86" i="4"/>
  <c r="E87" i="4"/>
  <c r="F87" i="4"/>
  <c r="B85" i="4"/>
  <c r="C86" i="4"/>
  <c r="D87" i="4"/>
  <c r="E88" i="4"/>
  <c r="F88" i="4"/>
  <c r="B86" i="4"/>
  <c r="C87" i="4"/>
  <c r="D88" i="4"/>
  <c r="E89" i="4"/>
  <c r="F89" i="4"/>
  <c r="B87" i="4"/>
  <c r="C88" i="4"/>
  <c r="D89" i="4"/>
  <c r="E90" i="4"/>
  <c r="F90" i="4"/>
  <c r="B88" i="4"/>
  <c r="C89" i="4"/>
  <c r="D90" i="4"/>
  <c r="E91" i="4"/>
  <c r="F91" i="4"/>
  <c r="B89" i="4"/>
  <c r="C90" i="4"/>
  <c r="D91" i="4"/>
  <c r="E92" i="4"/>
  <c r="F92" i="4"/>
  <c r="B90" i="4"/>
  <c r="C91" i="4"/>
  <c r="D92" i="4"/>
  <c r="E93" i="4"/>
  <c r="F93" i="4"/>
  <c r="B91" i="4"/>
  <c r="C92" i="4"/>
  <c r="D93" i="4"/>
  <c r="E94" i="4"/>
  <c r="F94" i="4"/>
  <c r="B92" i="4"/>
  <c r="C93" i="4"/>
  <c r="D94" i="4"/>
  <c r="E95" i="4"/>
  <c r="F95" i="4"/>
  <c r="B93" i="4"/>
  <c r="C94" i="4"/>
  <c r="D95" i="4"/>
  <c r="E96" i="4"/>
  <c r="F96" i="4"/>
  <c r="B94" i="4"/>
  <c r="C95" i="4"/>
  <c r="D96" i="4"/>
  <c r="E97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B95" i="4"/>
  <c r="G95" i="4"/>
  <c r="B96" i="4"/>
  <c r="C96" i="4"/>
  <c r="G96" i="4"/>
  <c r="F97" i="4"/>
  <c r="B97" i="4"/>
  <c r="C97" i="4"/>
  <c r="D97" i="4"/>
  <c r="G97" i="4"/>
  <c r="G2" i="4"/>
  <c r="B4" i="6"/>
  <c r="B4" i="7"/>
  <c r="B4" i="1"/>
  <c r="C4" i="6"/>
  <c r="C4" i="7"/>
  <c r="C4" i="1"/>
  <c r="D4" i="6"/>
  <c r="D4" i="7"/>
  <c r="E4" i="6"/>
  <c r="E4" i="7"/>
  <c r="F4" i="6"/>
  <c r="F4" i="7"/>
  <c r="F4" i="1"/>
  <c r="B5" i="6"/>
  <c r="B5" i="7"/>
  <c r="B5" i="1"/>
  <c r="C5" i="6"/>
  <c r="C5" i="7"/>
  <c r="C5" i="1"/>
  <c r="D5" i="6"/>
  <c r="D5" i="7"/>
  <c r="E5" i="6"/>
  <c r="E5" i="7"/>
  <c r="F5" i="6"/>
  <c r="F5" i="7"/>
  <c r="B6" i="6"/>
  <c r="B6" i="7"/>
  <c r="B6" i="1"/>
  <c r="C6" i="6"/>
  <c r="C6" i="7"/>
  <c r="C6" i="1"/>
  <c r="D6" i="6"/>
  <c r="D6" i="7"/>
  <c r="E6" i="6"/>
  <c r="E6" i="7"/>
  <c r="F6" i="6"/>
  <c r="F6" i="7"/>
  <c r="B7" i="6"/>
  <c r="B7" i="7"/>
  <c r="B7" i="1"/>
  <c r="C7" i="6"/>
  <c r="C7" i="7"/>
  <c r="C7" i="1"/>
  <c r="D7" i="6"/>
  <c r="D7" i="7"/>
  <c r="E7" i="6"/>
  <c r="E7" i="7"/>
  <c r="F7" i="6"/>
  <c r="F7" i="7"/>
  <c r="B8" i="6"/>
  <c r="B8" i="7"/>
  <c r="B8" i="1"/>
  <c r="C8" i="6"/>
  <c r="C8" i="7"/>
  <c r="C8" i="1"/>
  <c r="D8" i="6"/>
  <c r="D8" i="7"/>
  <c r="E8" i="6"/>
  <c r="E8" i="7"/>
  <c r="F8" i="6"/>
  <c r="F8" i="7"/>
  <c r="B9" i="6"/>
  <c r="B9" i="7"/>
  <c r="B9" i="1"/>
  <c r="C9" i="6"/>
  <c r="C9" i="7"/>
  <c r="C9" i="1"/>
  <c r="D9" i="6"/>
  <c r="D9" i="7"/>
  <c r="E9" i="6"/>
  <c r="E9" i="7"/>
  <c r="F9" i="6"/>
  <c r="F9" i="7"/>
  <c r="B10" i="6"/>
  <c r="B10" i="7"/>
  <c r="B10" i="1"/>
  <c r="C10" i="6"/>
  <c r="C10" i="7"/>
  <c r="C10" i="1"/>
  <c r="D10" i="6"/>
  <c r="D10" i="7"/>
  <c r="E10" i="6"/>
  <c r="E10" i="7"/>
  <c r="F10" i="6"/>
  <c r="F10" i="7"/>
  <c r="B11" i="6"/>
  <c r="B11" i="7"/>
  <c r="B11" i="1"/>
  <c r="C11" i="6"/>
  <c r="C11" i="7"/>
  <c r="C11" i="1"/>
  <c r="D11" i="6"/>
  <c r="D11" i="7"/>
  <c r="E11" i="6"/>
  <c r="E11" i="7"/>
  <c r="F11" i="6"/>
  <c r="F11" i="7"/>
  <c r="B12" i="6"/>
  <c r="B12" i="7"/>
  <c r="B12" i="1"/>
  <c r="C12" i="6"/>
  <c r="C12" i="7"/>
  <c r="C12" i="1"/>
  <c r="D12" i="6"/>
  <c r="D12" i="7"/>
  <c r="E12" i="6"/>
  <c r="E12" i="7"/>
  <c r="F12" i="6"/>
  <c r="F12" i="7"/>
  <c r="B13" i="6"/>
  <c r="B13" i="7"/>
  <c r="B13" i="1"/>
  <c r="C13" i="6"/>
  <c r="C13" i="7"/>
  <c r="C13" i="1"/>
  <c r="D13" i="6"/>
  <c r="D13" i="7"/>
  <c r="E13" i="6"/>
  <c r="E13" i="7"/>
  <c r="F13" i="6"/>
  <c r="F13" i="7"/>
  <c r="B14" i="6"/>
  <c r="B14" i="7"/>
  <c r="B14" i="1"/>
  <c r="C14" i="6"/>
  <c r="C14" i="7"/>
  <c r="C14" i="1"/>
  <c r="D14" i="6"/>
  <c r="D14" i="7"/>
  <c r="E14" i="6"/>
  <c r="E14" i="7"/>
  <c r="F14" i="6"/>
  <c r="F14" i="7"/>
  <c r="B15" i="6"/>
  <c r="B15" i="7"/>
  <c r="B15" i="1"/>
  <c r="C15" i="6"/>
  <c r="C15" i="7"/>
  <c r="C15" i="1"/>
  <c r="D15" i="6"/>
  <c r="D15" i="7"/>
  <c r="E15" i="6"/>
  <c r="E15" i="7"/>
  <c r="F15" i="6"/>
  <c r="F15" i="7"/>
  <c r="B16" i="6"/>
  <c r="B16" i="7"/>
  <c r="B16" i="1"/>
  <c r="C16" i="6"/>
  <c r="C16" i="7"/>
  <c r="C16" i="1"/>
  <c r="D16" i="6"/>
  <c r="D16" i="7"/>
  <c r="E16" i="6"/>
  <c r="E16" i="7"/>
  <c r="F16" i="6"/>
  <c r="F16" i="7"/>
  <c r="B17" i="6"/>
  <c r="B17" i="7"/>
  <c r="B17" i="1"/>
  <c r="C17" i="6"/>
  <c r="C17" i="7"/>
  <c r="C17" i="1"/>
  <c r="D17" i="6"/>
  <c r="D17" i="7"/>
  <c r="E17" i="6"/>
  <c r="E17" i="7"/>
  <c r="F17" i="6"/>
  <c r="F17" i="7"/>
  <c r="B18" i="6"/>
  <c r="B18" i="7"/>
  <c r="B18" i="1"/>
  <c r="C18" i="6"/>
  <c r="C18" i="7"/>
  <c r="C18" i="1"/>
  <c r="D18" i="6"/>
  <c r="D18" i="7"/>
  <c r="E18" i="6"/>
  <c r="E18" i="7"/>
  <c r="F18" i="6"/>
  <c r="F18" i="7"/>
  <c r="B19" i="6"/>
  <c r="B19" i="7"/>
  <c r="B19" i="1"/>
  <c r="C19" i="6"/>
  <c r="C19" i="7"/>
  <c r="C19" i="1"/>
  <c r="D19" i="6"/>
  <c r="D19" i="7"/>
  <c r="E19" i="6"/>
  <c r="E19" i="7"/>
  <c r="F19" i="6"/>
  <c r="F19" i="7"/>
  <c r="B20" i="6"/>
  <c r="B20" i="7"/>
  <c r="B20" i="1"/>
  <c r="C20" i="6"/>
  <c r="C20" i="7"/>
  <c r="C20" i="1"/>
  <c r="D20" i="6"/>
  <c r="D20" i="7"/>
  <c r="E20" i="6"/>
  <c r="E20" i="7"/>
  <c r="F20" i="6"/>
  <c r="F20" i="7"/>
  <c r="B21" i="6"/>
  <c r="B21" i="7"/>
  <c r="B21" i="1"/>
  <c r="C21" i="6"/>
  <c r="C21" i="7"/>
  <c r="C21" i="1"/>
  <c r="D21" i="6"/>
  <c r="D21" i="7"/>
  <c r="E21" i="6"/>
  <c r="E21" i="7"/>
  <c r="F21" i="6"/>
  <c r="F21" i="7"/>
  <c r="B22" i="6"/>
  <c r="B22" i="7"/>
  <c r="B22" i="1"/>
  <c r="C22" i="6"/>
  <c r="C22" i="7"/>
  <c r="C22" i="1"/>
  <c r="D22" i="6"/>
  <c r="D22" i="7"/>
  <c r="E22" i="6"/>
  <c r="E22" i="7"/>
  <c r="F22" i="6"/>
  <c r="F22" i="7"/>
  <c r="B23" i="6"/>
  <c r="B23" i="7"/>
  <c r="B23" i="1"/>
  <c r="C23" i="6"/>
  <c r="C23" i="7"/>
  <c r="C23" i="1"/>
  <c r="D23" i="6"/>
  <c r="D23" i="7"/>
  <c r="E23" i="6"/>
  <c r="E23" i="7"/>
  <c r="F23" i="6"/>
  <c r="F23" i="7"/>
  <c r="B24" i="6"/>
  <c r="B24" i="7"/>
  <c r="B24" i="1"/>
  <c r="C24" i="6"/>
  <c r="C24" i="7"/>
  <c r="C24" i="1"/>
  <c r="D24" i="6"/>
  <c r="D24" i="7"/>
  <c r="E24" i="6"/>
  <c r="E24" i="7"/>
  <c r="F24" i="6"/>
  <c r="F24" i="7"/>
  <c r="B25" i="6"/>
  <c r="B25" i="7"/>
  <c r="B25" i="1"/>
  <c r="C25" i="6"/>
  <c r="C25" i="7"/>
  <c r="C25" i="1"/>
  <c r="D25" i="6"/>
  <c r="D25" i="7"/>
  <c r="E25" i="6"/>
  <c r="E25" i="7"/>
  <c r="F25" i="6"/>
  <c r="F25" i="7"/>
  <c r="B26" i="6"/>
  <c r="B26" i="7"/>
  <c r="B26" i="1"/>
  <c r="C26" i="6"/>
  <c r="C26" i="7"/>
  <c r="C26" i="1"/>
  <c r="D26" i="6"/>
  <c r="D26" i="7"/>
  <c r="E26" i="6"/>
  <c r="E26" i="7"/>
  <c r="F26" i="6"/>
  <c r="F26" i="7"/>
  <c r="B27" i="6"/>
  <c r="B27" i="7"/>
  <c r="B27" i="1"/>
  <c r="C27" i="6"/>
  <c r="C27" i="7"/>
  <c r="C27" i="1"/>
  <c r="D27" i="6"/>
  <c r="D27" i="7"/>
  <c r="E27" i="6"/>
  <c r="E27" i="7"/>
  <c r="F27" i="6"/>
  <c r="F27" i="7"/>
  <c r="B28" i="6"/>
  <c r="B28" i="7"/>
  <c r="B28" i="1"/>
  <c r="C28" i="6"/>
  <c r="C28" i="7"/>
  <c r="C28" i="1"/>
  <c r="D28" i="6"/>
  <c r="D28" i="7"/>
  <c r="E28" i="6"/>
  <c r="E28" i="7"/>
  <c r="F28" i="6"/>
  <c r="F28" i="7"/>
  <c r="B29" i="6"/>
  <c r="B29" i="7"/>
  <c r="B29" i="1"/>
  <c r="C29" i="6"/>
  <c r="C29" i="7"/>
  <c r="C29" i="1"/>
  <c r="D29" i="6"/>
  <c r="D29" i="7"/>
  <c r="E29" i="6"/>
  <c r="E29" i="7"/>
  <c r="F29" i="6"/>
  <c r="F29" i="7"/>
  <c r="B30" i="6"/>
  <c r="B30" i="7"/>
  <c r="B30" i="1"/>
  <c r="C30" i="6"/>
  <c r="C30" i="7"/>
  <c r="C30" i="1"/>
  <c r="D30" i="6"/>
  <c r="D30" i="7"/>
  <c r="E30" i="6"/>
  <c r="E30" i="7"/>
  <c r="F30" i="6"/>
  <c r="F30" i="7"/>
  <c r="B31" i="6"/>
  <c r="B31" i="7"/>
  <c r="B31" i="1"/>
  <c r="C31" i="6"/>
  <c r="C31" i="7"/>
  <c r="C31" i="1"/>
  <c r="D31" i="6"/>
  <c r="D31" i="7"/>
  <c r="E31" i="6"/>
  <c r="E31" i="7"/>
  <c r="F31" i="6"/>
  <c r="F31" i="7"/>
  <c r="B32" i="6"/>
  <c r="B32" i="7"/>
  <c r="B32" i="1"/>
  <c r="C32" i="6"/>
  <c r="C32" i="7"/>
  <c r="C32" i="1"/>
  <c r="D32" i="6"/>
  <c r="D32" i="7"/>
  <c r="E32" i="6"/>
  <c r="E32" i="7"/>
  <c r="F32" i="6"/>
  <c r="F32" i="7"/>
  <c r="B33" i="6"/>
  <c r="B33" i="7"/>
  <c r="B33" i="1"/>
  <c r="C33" i="6"/>
  <c r="C33" i="7"/>
  <c r="C33" i="1"/>
  <c r="D33" i="6"/>
  <c r="D33" i="7"/>
  <c r="E33" i="6"/>
  <c r="E33" i="7"/>
  <c r="F33" i="6"/>
  <c r="F33" i="7"/>
  <c r="B34" i="6"/>
  <c r="B34" i="7"/>
  <c r="B34" i="1"/>
  <c r="C34" i="6"/>
  <c r="C34" i="7"/>
  <c r="C34" i="1"/>
  <c r="D34" i="6"/>
  <c r="D34" i="7"/>
  <c r="E34" i="6"/>
  <c r="E34" i="7"/>
  <c r="F34" i="6"/>
  <c r="F34" i="7"/>
  <c r="B35" i="6"/>
  <c r="B35" i="7"/>
  <c r="B35" i="1"/>
  <c r="C35" i="6"/>
  <c r="C35" i="7"/>
  <c r="C35" i="1"/>
  <c r="D35" i="6"/>
  <c r="D35" i="7"/>
  <c r="E35" i="6"/>
  <c r="E35" i="7"/>
  <c r="F35" i="6"/>
  <c r="F35" i="7"/>
  <c r="B36" i="6"/>
  <c r="B36" i="7"/>
  <c r="B36" i="1"/>
  <c r="C36" i="6"/>
  <c r="C36" i="7"/>
  <c r="C36" i="1"/>
  <c r="D36" i="6"/>
  <c r="D36" i="7"/>
  <c r="E36" i="6"/>
  <c r="E36" i="7"/>
  <c r="F36" i="6"/>
  <c r="F36" i="7"/>
  <c r="B37" i="6"/>
  <c r="B37" i="7"/>
  <c r="B37" i="1"/>
  <c r="C37" i="6"/>
  <c r="C37" i="7"/>
  <c r="C37" i="1"/>
  <c r="D37" i="6"/>
  <c r="D37" i="7"/>
  <c r="E37" i="6"/>
  <c r="E37" i="7"/>
  <c r="F37" i="6"/>
  <c r="F37" i="7"/>
  <c r="B38" i="6"/>
  <c r="B38" i="7"/>
  <c r="B38" i="1"/>
  <c r="C38" i="6"/>
  <c r="C38" i="7"/>
  <c r="C38" i="1"/>
  <c r="D38" i="6"/>
  <c r="D38" i="7"/>
  <c r="E38" i="6"/>
  <c r="E38" i="7"/>
  <c r="F38" i="6"/>
  <c r="F38" i="7"/>
  <c r="B39" i="6"/>
  <c r="B39" i="7"/>
  <c r="B39" i="1"/>
  <c r="C39" i="6"/>
  <c r="C39" i="7"/>
  <c r="C39" i="1"/>
  <c r="D39" i="6"/>
  <c r="D39" i="7"/>
  <c r="E39" i="6"/>
  <c r="E39" i="7"/>
  <c r="F39" i="6"/>
  <c r="F39" i="7"/>
  <c r="B40" i="6"/>
  <c r="B40" i="7"/>
  <c r="B40" i="1"/>
  <c r="C40" i="6"/>
  <c r="C40" i="7"/>
  <c r="C40" i="1"/>
  <c r="D40" i="6"/>
  <c r="D40" i="7"/>
  <c r="E40" i="6"/>
  <c r="E40" i="7"/>
  <c r="F40" i="6"/>
  <c r="F40" i="7"/>
  <c r="B41" i="6"/>
  <c r="B41" i="7"/>
  <c r="B41" i="1"/>
  <c r="C41" i="6"/>
  <c r="C41" i="7"/>
  <c r="C41" i="1"/>
  <c r="D41" i="6"/>
  <c r="D41" i="7"/>
  <c r="E41" i="6"/>
  <c r="E41" i="7"/>
  <c r="F41" i="6"/>
  <c r="F41" i="7"/>
  <c r="B42" i="6"/>
  <c r="B42" i="7"/>
  <c r="B42" i="1"/>
  <c r="C42" i="6"/>
  <c r="C42" i="7"/>
  <c r="C42" i="1"/>
  <c r="D42" i="6"/>
  <c r="D42" i="7"/>
  <c r="E42" i="6"/>
  <c r="E42" i="7"/>
  <c r="F42" i="6"/>
  <c r="F42" i="7"/>
  <c r="B43" i="6"/>
  <c r="B43" i="7"/>
  <c r="B43" i="1"/>
  <c r="C43" i="6"/>
  <c r="C43" i="7"/>
  <c r="C43" i="1"/>
  <c r="D43" i="6"/>
  <c r="D43" i="7"/>
  <c r="E43" i="6"/>
  <c r="E43" i="7"/>
  <c r="F43" i="6"/>
  <c r="F43" i="7"/>
  <c r="B44" i="6"/>
  <c r="B44" i="7"/>
  <c r="B44" i="1"/>
  <c r="C44" i="6"/>
  <c r="C44" i="7"/>
  <c r="C44" i="1"/>
  <c r="D44" i="6"/>
  <c r="D44" i="7"/>
  <c r="E44" i="6"/>
  <c r="E44" i="7"/>
  <c r="F44" i="6"/>
  <c r="F44" i="7"/>
  <c r="B45" i="6"/>
  <c r="B45" i="7"/>
  <c r="B45" i="1"/>
  <c r="C45" i="6"/>
  <c r="C45" i="7"/>
  <c r="C45" i="1"/>
  <c r="D45" i="6"/>
  <c r="D45" i="7"/>
  <c r="E45" i="6"/>
  <c r="E45" i="7"/>
  <c r="F45" i="6"/>
  <c r="F45" i="7"/>
  <c r="B46" i="6"/>
  <c r="B46" i="7"/>
  <c r="B46" i="1"/>
  <c r="C46" i="6"/>
  <c r="C46" i="7"/>
  <c r="C46" i="1"/>
  <c r="D46" i="6"/>
  <c r="D46" i="7"/>
  <c r="E46" i="6"/>
  <c r="E46" i="7"/>
  <c r="F46" i="6"/>
  <c r="F46" i="7"/>
  <c r="B47" i="6"/>
  <c r="B47" i="7"/>
  <c r="B47" i="1"/>
  <c r="C47" i="6"/>
  <c r="C47" i="7"/>
  <c r="C47" i="1"/>
  <c r="D47" i="6"/>
  <c r="D47" i="7"/>
  <c r="E47" i="6"/>
  <c r="E47" i="7"/>
  <c r="F47" i="6"/>
  <c r="F47" i="7"/>
  <c r="B48" i="6"/>
  <c r="B48" i="7"/>
  <c r="B48" i="1"/>
  <c r="C48" i="6"/>
  <c r="C48" i="7"/>
  <c r="C48" i="1"/>
  <c r="D48" i="6"/>
  <c r="D48" i="7"/>
  <c r="E48" i="6"/>
  <c r="E48" i="7"/>
  <c r="F48" i="6"/>
  <c r="F48" i="7"/>
  <c r="B49" i="6"/>
  <c r="B49" i="7"/>
  <c r="B49" i="1"/>
  <c r="C49" i="6"/>
  <c r="C49" i="7"/>
  <c r="C49" i="1"/>
  <c r="D49" i="6"/>
  <c r="D49" i="7"/>
  <c r="E49" i="6"/>
  <c r="E49" i="7"/>
  <c r="F49" i="6"/>
  <c r="F49" i="7"/>
  <c r="B50" i="6"/>
  <c r="B50" i="7"/>
  <c r="B50" i="1"/>
  <c r="C50" i="6"/>
  <c r="C50" i="7"/>
  <c r="C50" i="1"/>
  <c r="D50" i="6"/>
  <c r="D50" i="7"/>
  <c r="E50" i="6"/>
  <c r="E50" i="7"/>
  <c r="F50" i="6"/>
  <c r="F50" i="7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62" i="1"/>
  <c r="C62" i="1"/>
  <c r="D62" i="1"/>
  <c r="E62" i="1"/>
  <c r="F62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6" i="1"/>
  <c r="C66" i="1"/>
  <c r="D66" i="1"/>
  <c r="E66" i="1"/>
  <c r="F66" i="1"/>
  <c r="B67" i="1"/>
  <c r="C67" i="1"/>
  <c r="D67" i="1"/>
  <c r="E67" i="1"/>
  <c r="F67" i="1"/>
  <c r="B68" i="1"/>
  <c r="C68" i="1"/>
  <c r="D68" i="1"/>
  <c r="E68" i="1"/>
  <c r="F68" i="1"/>
  <c r="B69" i="1"/>
  <c r="C69" i="1"/>
  <c r="D69" i="1"/>
  <c r="E69" i="1"/>
  <c r="F69" i="1"/>
  <c r="B70" i="1"/>
  <c r="C70" i="1"/>
  <c r="D70" i="1"/>
  <c r="E70" i="1"/>
  <c r="F70" i="1"/>
  <c r="B71" i="1"/>
  <c r="C71" i="1"/>
  <c r="D71" i="1"/>
  <c r="E71" i="1"/>
  <c r="F71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C3" i="6"/>
  <c r="C3" i="7"/>
  <c r="C3" i="1"/>
  <c r="D3" i="6"/>
  <c r="D3" i="7"/>
  <c r="E3" i="6"/>
  <c r="E3" i="7"/>
  <c r="E3" i="1"/>
  <c r="F3" i="6"/>
  <c r="F3" i="1"/>
  <c r="B3" i="6"/>
  <c r="B3" i="1"/>
  <c r="B4" i="5"/>
  <c r="C4" i="5"/>
  <c r="D4" i="5"/>
  <c r="E4" i="5"/>
  <c r="F4" i="5"/>
  <c r="B5" i="5"/>
  <c r="C5" i="5"/>
  <c r="D5" i="5"/>
  <c r="E5" i="5"/>
  <c r="F5" i="5"/>
  <c r="B6" i="5"/>
  <c r="C6" i="5"/>
  <c r="D6" i="5"/>
  <c r="E6" i="5"/>
  <c r="F6" i="5"/>
  <c r="B7" i="5"/>
  <c r="C7" i="5"/>
  <c r="D7" i="5"/>
  <c r="E7" i="5"/>
  <c r="F7" i="5"/>
  <c r="B8" i="5"/>
  <c r="C8" i="5"/>
  <c r="D8" i="5"/>
  <c r="E8" i="5"/>
  <c r="F8" i="5"/>
  <c r="B9" i="5"/>
  <c r="C9" i="5"/>
  <c r="D9" i="5"/>
  <c r="E9" i="5"/>
  <c r="F9" i="5"/>
  <c r="B10" i="5"/>
  <c r="C10" i="5"/>
  <c r="D10" i="5"/>
  <c r="E10" i="5"/>
  <c r="F10" i="5"/>
  <c r="B11" i="5"/>
  <c r="C11" i="5"/>
  <c r="D11" i="5"/>
  <c r="E11" i="5"/>
  <c r="F11" i="5"/>
  <c r="B12" i="5"/>
  <c r="C12" i="5"/>
  <c r="D12" i="5"/>
  <c r="E12" i="5"/>
  <c r="F12" i="5"/>
  <c r="B13" i="5"/>
  <c r="C13" i="5"/>
  <c r="D13" i="5"/>
  <c r="E13" i="5"/>
  <c r="F13" i="5"/>
  <c r="B14" i="5"/>
  <c r="C14" i="5"/>
  <c r="D14" i="5"/>
  <c r="E14" i="5"/>
  <c r="F14" i="5"/>
  <c r="B15" i="5"/>
  <c r="C15" i="5"/>
  <c r="D15" i="5"/>
  <c r="E15" i="5"/>
  <c r="F15" i="5"/>
  <c r="B16" i="5"/>
  <c r="C16" i="5"/>
  <c r="D16" i="5"/>
  <c r="E16" i="5"/>
  <c r="F16" i="5"/>
  <c r="B17" i="5"/>
  <c r="C17" i="5"/>
  <c r="D17" i="5"/>
  <c r="E17" i="5"/>
  <c r="F17" i="5"/>
  <c r="B18" i="5"/>
  <c r="C18" i="5"/>
  <c r="D18" i="5"/>
  <c r="E18" i="5"/>
  <c r="F18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B22" i="5"/>
  <c r="C22" i="5"/>
  <c r="D22" i="5"/>
  <c r="E22" i="5"/>
  <c r="F22" i="5"/>
  <c r="B23" i="5"/>
  <c r="C23" i="5"/>
  <c r="D23" i="5"/>
  <c r="E23" i="5"/>
  <c r="F23" i="5"/>
  <c r="B24" i="5"/>
  <c r="C24" i="5"/>
  <c r="D24" i="5"/>
  <c r="E24" i="5"/>
  <c r="F24" i="5"/>
  <c r="B25" i="5"/>
  <c r="C25" i="5"/>
  <c r="D25" i="5"/>
  <c r="E25" i="5"/>
  <c r="F25" i="5"/>
  <c r="B26" i="5"/>
  <c r="C26" i="5"/>
  <c r="D26" i="5"/>
  <c r="E26" i="5"/>
  <c r="F26" i="5"/>
  <c r="B27" i="5"/>
  <c r="C27" i="5"/>
  <c r="D27" i="5"/>
  <c r="E27" i="5"/>
  <c r="F27" i="5"/>
  <c r="B28" i="5"/>
  <c r="C28" i="5"/>
  <c r="D28" i="5"/>
  <c r="E28" i="5"/>
  <c r="F28" i="5"/>
  <c r="B29" i="5"/>
  <c r="C29" i="5"/>
  <c r="D29" i="5"/>
  <c r="E29" i="5"/>
  <c r="F29" i="5"/>
  <c r="B30" i="5"/>
  <c r="C30" i="5"/>
  <c r="D30" i="5"/>
  <c r="E30" i="5"/>
  <c r="F30" i="5"/>
  <c r="B31" i="5"/>
  <c r="C31" i="5"/>
  <c r="D31" i="5"/>
  <c r="E31" i="5"/>
  <c r="F31" i="5"/>
  <c r="B32" i="5"/>
  <c r="C32" i="5"/>
  <c r="D32" i="5"/>
  <c r="E32" i="5"/>
  <c r="F32" i="5"/>
  <c r="B33" i="5"/>
  <c r="C33" i="5"/>
  <c r="D33" i="5"/>
  <c r="E33" i="5"/>
  <c r="F33" i="5"/>
  <c r="B34" i="5"/>
  <c r="C34" i="5"/>
  <c r="D34" i="5"/>
  <c r="E34" i="5"/>
  <c r="F34" i="5"/>
  <c r="B35" i="5"/>
  <c r="C35" i="5"/>
  <c r="D35" i="5"/>
  <c r="E35" i="5"/>
  <c r="F35" i="5"/>
  <c r="B36" i="5"/>
  <c r="C36" i="5"/>
  <c r="D36" i="5"/>
  <c r="E36" i="5"/>
  <c r="F36" i="5"/>
  <c r="B37" i="5"/>
  <c r="C37" i="5"/>
  <c r="D37" i="5"/>
  <c r="E37" i="5"/>
  <c r="F37" i="5"/>
  <c r="B38" i="5"/>
  <c r="C38" i="5"/>
  <c r="D38" i="5"/>
  <c r="E38" i="5"/>
  <c r="F38" i="5"/>
  <c r="B39" i="5"/>
  <c r="C39" i="5"/>
  <c r="D39" i="5"/>
  <c r="E39" i="5"/>
  <c r="F39" i="5"/>
  <c r="B40" i="5"/>
  <c r="C40" i="5"/>
  <c r="D40" i="5"/>
  <c r="E40" i="5"/>
  <c r="F40" i="5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B44" i="5"/>
  <c r="C44" i="5"/>
  <c r="D44" i="5"/>
  <c r="E44" i="5"/>
  <c r="F44" i="5"/>
  <c r="B45" i="5"/>
  <c r="C45" i="5"/>
  <c r="D45" i="5"/>
  <c r="E45" i="5"/>
  <c r="F45" i="5"/>
  <c r="B46" i="5"/>
  <c r="C46" i="5"/>
  <c r="D46" i="5"/>
  <c r="E46" i="5"/>
  <c r="F46" i="5"/>
  <c r="B47" i="5"/>
  <c r="C47" i="5"/>
  <c r="D47" i="5"/>
  <c r="E47" i="5"/>
  <c r="F47" i="5"/>
  <c r="B48" i="5"/>
  <c r="C48" i="5"/>
  <c r="D48" i="5"/>
  <c r="E48" i="5"/>
  <c r="F48" i="5"/>
  <c r="B49" i="5"/>
  <c r="C49" i="5"/>
  <c r="D49" i="5"/>
  <c r="E49" i="5"/>
  <c r="F49" i="5"/>
  <c r="B50" i="5"/>
  <c r="C50" i="5"/>
  <c r="D50" i="5"/>
  <c r="E50" i="5"/>
  <c r="F50" i="5"/>
  <c r="C3" i="5"/>
  <c r="D3" i="5"/>
  <c r="E3" i="5"/>
  <c r="F3" i="5"/>
  <c r="B3" i="5"/>
  <c r="C2" i="6"/>
  <c r="D2" i="6"/>
  <c r="E2" i="6"/>
  <c r="F2" i="6"/>
  <c r="B2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T2" i="6"/>
  <c r="C2" i="7"/>
  <c r="D2" i="7"/>
  <c r="E2" i="7"/>
  <c r="F2" i="7"/>
  <c r="B2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T2" i="7"/>
  <c r="J2" i="7"/>
  <c r="G3" i="7"/>
  <c r="H3" i="7"/>
  <c r="G4" i="7"/>
  <c r="H4" i="7"/>
  <c r="G5" i="7"/>
  <c r="H5" i="7"/>
  <c r="G6" i="7"/>
  <c r="H6" i="7"/>
  <c r="G7" i="7"/>
  <c r="H7" i="7"/>
  <c r="G8" i="7"/>
  <c r="H8" i="7"/>
  <c r="G9" i="7"/>
  <c r="H9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1" i="7"/>
  <c r="H21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G32" i="7"/>
  <c r="H32" i="7"/>
  <c r="G33" i="7"/>
  <c r="H33" i="7"/>
  <c r="G34" i="7"/>
  <c r="H34" i="7"/>
  <c r="G35" i="7"/>
  <c r="H35" i="7"/>
  <c r="G36" i="7"/>
  <c r="H36" i="7"/>
  <c r="G37" i="7"/>
  <c r="H37" i="7"/>
  <c r="G38" i="7"/>
  <c r="H38" i="7"/>
  <c r="G39" i="7"/>
  <c r="H39" i="7"/>
  <c r="G40" i="7"/>
  <c r="H40" i="7"/>
  <c r="G41" i="7"/>
  <c r="H41" i="7"/>
  <c r="G42" i="7"/>
  <c r="H42" i="7"/>
  <c r="G43" i="7"/>
  <c r="H43" i="7"/>
  <c r="G44" i="7"/>
  <c r="H44" i="7"/>
  <c r="G45" i="7"/>
  <c r="H45" i="7"/>
  <c r="G46" i="7"/>
  <c r="H46" i="7"/>
  <c r="G47" i="7"/>
  <c r="H47" i="7"/>
  <c r="G48" i="7"/>
  <c r="H48" i="7"/>
  <c r="G49" i="7"/>
  <c r="H49" i="7"/>
  <c r="G50" i="7"/>
  <c r="H50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G3" i="6"/>
  <c r="H3" i="6"/>
  <c r="G4" i="6"/>
  <c r="H4" i="6"/>
  <c r="G5" i="6"/>
  <c r="H5" i="6"/>
  <c r="I3" i="6"/>
  <c r="I4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31" i="6"/>
  <c r="H31" i="6"/>
  <c r="I31" i="6"/>
  <c r="J31" i="6"/>
  <c r="G32" i="6"/>
  <c r="H32" i="6"/>
  <c r="I32" i="6"/>
  <c r="J32" i="6"/>
  <c r="G33" i="6"/>
  <c r="H33" i="6"/>
  <c r="I33" i="6"/>
  <c r="J33" i="6"/>
  <c r="G34" i="6"/>
  <c r="H34" i="6"/>
  <c r="I34" i="6"/>
  <c r="J34" i="6"/>
  <c r="G35" i="6"/>
  <c r="H35" i="6"/>
  <c r="I35" i="6"/>
  <c r="J35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J3" i="6"/>
  <c r="J4" i="6"/>
  <c r="J2" i="6"/>
  <c r="K2" i="1"/>
  <c r="K3" i="1"/>
  <c r="K4" i="1"/>
  <c r="L2" i="1"/>
  <c r="L3" i="1"/>
  <c r="L4" i="1"/>
  <c r="M2" i="1"/>
  <c r="M3" i="1"/>
  <c r="M4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N2" i="1"/>
  <c r="N3" i="1"/>
  <c r="O2" i="1"/>
  <c r="O3" i="1"/>
  <c r="O4" i="1"/>
  <c r="N4" i="1"/>
  <c r="O5" i="1"/>
  <c r="N5" i="1"/>
  <c r="O6" i="1"/>
  <c r="N6" i="1"/>
  <c r="O7" i="1"/>
  <c r="N7" i="1"/>
  <c r="O8" i="1"/>
  <c r="N8" i="1"/>
  <c r="O9" i="1"/>
  <c r="N9" i="1"/>
  <c r="O10" i="1"/>
  <c r="N10" i="1"/>
  <c r="O11" i="1"/>
  <c r="N11" i="1"/>
  <c r="O12" i="1"/>
  <c r="N12" i="1"/>
  <c r="O13" i="1"/>
  <c r="N13" i="1"/>
  <c r="O14" i="1"/>
  <c r="N14" i="1"/>
  <c r="O15" i="1"/>
  <c r="N15" i="1"/>
  <c r="O16" i="1"/>
  <c r="N16" i="1"/>
  <c r="O17" i="1"/>
  <c r="N17" i="1"/>
  <c r="O18" i="1"/>
  <c r="N18" i="1"/>
  <c r="O19" i="1"/>
  <c r="N19" i="1"/>
  <c r="O20" i="1"/>
  <c r="N20" i="1"/>
  <c r="O21" i="1"/>
  <c r="N21" i="1"/>
  <c r="O22" i="1"/>
  <c r="N22" i="1"/>
  <c r="O23" i="1"/>
  <c r="N23" i="1"/>
  <c r="O24" i="1"/>
  <c r="N24" i="1"/>
  <c r="O25" i="1"/>
  <c r="N25" i="1"/>
  <c r="O26" i="1"/>
  <c r="N26" i="1"/>
  <c r="O27" i="1"/>
  <c r="N27" i="1"/>
  <c r="O28" i="1"/>
  <c r="N28" i="1"/>
  <c r="O29" i="1"/>
  <c r="N29" i="1"/>
  <c r="O30" i="1"/>
  <c r="N30" i="1"/>
  <c r="O31" i="1"/>
  <c r="N31" i="1"/>
  <c r="O32" i="1"/>
  <c r="N32" i="1"/>
  <c r="O33" i="1"/>
  <c r="N33" i="1"/>
  <c r="O34" i="1"/>
  <c r="N34" i="1"/>
  <c r="O35" i="1"/>
  <c r="N35" i="1"/>
  <c r="O36" i="1"/>
  <c r="N36" i="1"/>
  <c r="O37" i="1"/>
  <c r="N37" i="1"/>
  <c r="O38" i="1"/>
  <c r="N38" i="1"/>
  <c r="O39" i="1"/>
  <c r="N39" i="1"/>
  <c r="O40" i="1"/>
  <c r="N40" i="1"/>
  <c r="O41" i="1"/>
  <c r="N41" i="1"/>
  <c r="O42" i="1"/>
  <c r="N42" i="1"/>
  <c r="O43" i="1"/>
  <c r="N43" i="1"/>
  <c r="O44" i="1"/>
  <c r="N44" i="1"/>
  <c r="O45" i="1"/>
  <c r="N45" i="1"/>
  <c r="O46" i="1"/>
  <c r="N46" i="1"/>
  <c r="O47" i="1"/>
  <c r="N47" i="1"/>
  <c r="O48" i="1"/>
  <c r="N48" i="1"/>
  <c r="O49" i="1"/>
  <c r="N49" i="1"/>
  <c r="O50" i="1"/>
  <c r="N50" i="1"/>
  <c r="X3" i="1"/>
  <c r="Y3" i="1"/>
  <c r="R2" i="1"/>
  <c r="R3" i="1"/>
  <c r="Z3" i="1"/>
  <c r="S2" i="1"/>
  <c r="S3" i="1"/>
  <c r="T2" i="1"/>
  <c r="AA3" i="1"/>
  <c r="T3" i="1"/>
  <c r="U2" i="1"/>
  <c r="AB3" i="1"/>
  <c r="U3" i="1"/>
  <c r="Y4" i="1"/>
  <c r="Z4" i="1"/>
  <c r="S4" i="1"/>
  <c r="Y5" i="1"/>
  <c r="Z5" i="1"/>
  <c r="S5" i="1"/>
  <c r="Y6" i="1"/>
  <c r="Z6" i="1"/>
  <c r="S6" i="1"/>
  <c r="Y7" i="1"/>
  <c r="Z7" i="1"/>
  <c r="S7" i="1"/>
  <c r="Y8" i="1"/>
  <c r="Z8" i="1"/>
  <c r="S8" i="1"/>
  <c r="Y9" i="1"/>
  <c r="Z9" i="1"/>
  <c r="S9" i="1"/>
  <c r="Y10" i="1"/>
  <c r="Z10" i="1"/>
  <c r="S10" i="1"/>
  <c r="Y11" i="1"/>
  <c r="Z11" i="1"/>
  <c r="S11" i="1"/>
  <c r="Y12" i="1"/>
  <c r="Z12" i="1"/>
  <c r="S12" i="1"/>
  <c r="Y13" i="1"/>
  <c r="Z13" i="1"/>
  <c r="S13" i="1"/>
  <c r="Y14" i="1"/>
  <c r="Z14" i="1"/>
  <c r="S14" i="1"/>
  <c r="Y15" i="1"/>
  <c r="Z15" i="1"/>
  <c r="S15" i="1"/>
  <c r="Y16" i="1"/>
  <c r="Z16" i="1"/>
  <c r="S16" i="1"/>
  <c r="Y17" i="1"/>
  <c r="Z17" i="1"/>
  <c r="S17" i="1"/>
  <c r="Y18" i="1"/>
  <c r="Z18" i="1"/>
  <c r="S18" i="1"/>
  <c r="Y19" i="1"/>
  <c r="Z19" i="1"/>
  <c r="S19" i="1"/>
  <c r="Y20" i="1"/>
  <c r="Z20" i="1"/>
  <c r="S20" i="1"/>
  <c r="Y21" i="1"/>
  <c r="Z21" i="1"/>
  <c r="S21" i="1"/>
  <c r="Y22" i="1"/>
  <c r="Z22" i="1"/>
  <c r="S22" i="1"/>
  <c r="Y23" i="1"/>
  <c r="Z23" i="1"/>
  <c r="S23" i="1"/>
  <c r="Y24" i="1"/>
  <c r="Z24" i="1"/>
  <c r="S24" i="1"/>
  <c r="Y25" i="1"/>
  <c r="Z25" i="1"/>
  <c r="S25" i="1"/>
  <c r="Y26" i="1"/>
  <c r="Z26" i="1"/>
  <c r="S26" i="1"/>
  <c r="Y27" i="1"/>
  <c r="Z27" i="1"/>
  <c r="S27" i="1"/>
  <c r="Y28" i="1"/>
  <c r="Z28" i="1"/>
  <c r="S28" i="1"/>
  <c r="Y29" i="1"/>
  <c r="Z29" i="1"/>
  <c r="S29" i="1"/>
  <c r="Y30" i="1"/>
  <c r="Z30" i="1"/>
  <c r="S30" i="1"/>
  <c r="Y31" i="1"/>
  <c r="Z31" i="1"/>
  <c r="S31" i="1"/>
  <c r="Y32" i="1"/>
  <c r="Z32" i="1"/>
  <c r="S32" i="1"/>
  <c r="Y33" i="1"/>
  <c r="Z33" i="1"/>
  <c r="S33" i="1"/>
  <c r="Y34" i="1"/>
  <c r="Z34" i="1"/>
  <c r="S34" i="1"/>
  <c r="Y35" i="1"/>
  <c r="Z35" i="1"/>
  <c r="S35" i="1"/>
  <c r="Y36" i="1"/>
  <c r="Z36" i="1"/>
  <c r="S36" i="1"/>
  <c r="Y37" i="1"/>
  <c r="Z37" i="1"/>
  <c r="S37" i="1"/>
  <c r="Y38" i="1"/>
  <c r="Z38" i="1"/>
  <c r="S38" i="1"/>
  <c r="Y39" i="1"/>
  <c r="Z39" i="1"/>
  <c r="S39" i="1"/>
  <c r="Y40" i="1"/>
  <c r="Z40" i="1"/>
  <c r="S40" i="1"/>
  <c r="Y41" i="1"/>
  <c r="Z41" i="1"/>
  <c r="S41" i="1"/>
  <c r="Y42" i="1"/>
  <c r="Z42" i="1"/>
  <c r="S42" i="1"/>
  <c r="Y43" i="1"/>
  <c r="Z43" i="1"/>
  <c r="S43" i="1"/>
  <c r="Y44" i="1"/>
  <c r="Z44" i="1"/>
  <c r="S44" i="1"/>
  <c r="Y45" i="1"/>
  <c r="Z45" i="1"/>
  <c r="S45" i="1"/>
  <c r="Y46" i="1"/>
  <c r="Z46" i="1"/>
  <c r="S46" i="1"/>
  <c r="Y47" i="1"/>
  <c r="Z47" i="1"/>
  <c r="S47" i="1"/>
  <c r="Y48" i="1"/>
  <c r="Z48" i="1"/>
  <c r="S48" i="1"/>
  <c r="Y49" i="1"/>
  <c r="Z49" i="1"/>
  <c r="S49" i="1"/>
  <c r="Y50" i="1"/>
  <c r="Z50" i="1"/>
  <c r="S50" i="1"/>
  <c r="X4" i="1"/>
  <c r="R4" i="1"/>
  <c r="AA4" i="1"/>
  <c r="T4" i="1"/>
  <c r="AB4" i="1"/>
  <c r="U4" i="1"/>
  <c r="V2" i="1"/>
  <c r="AC3" i="1"/>
  <c r="V3" i="1"/>
  <c r="AC4" i="1"/>
  <c r="V4" i="1"/>
  <c r="X5" i="1"/>
  <c r="R5" i="1"/>
  <c r="AA5" i="1"/>
  <c r="T5" i="1"/>
  <c r="AB5" i="1"/>
  <c r="U5" i="1"/>
  <c r="AC5" i="1"/>
  <c r="V5" i="1"/>
  <c r="X6" i="1"/>
  <c r="R6" i="1"/>
  <c r="AA6" i="1"/>
  <c r="T6" i="1"/>
  <c r="AB6" i="1"/>
  <c r="U6" i="1"/>
  <c r="AC6" i="1"/>
  <c r="V6" i="1"/>
  <c r="X7" i="1"/>
  <c r="R7" i="1"/>
  <c r="AA7" i="1"/>
  <c r="T7" i="1"/>
  <c r="AB7" i="1"/>
  <c r="U7" i="1"/>
  <c r="AC7" i="1"/>
  <c r="V7" i="1"/>
  <c r="X8" i="1"/>
  <c r="R8" i="1"/>
  <c r="AA8" i="1"/>
  <c r="T8" i="1"/>
  <c r="AB8" i="1"/>
  <c r="U8" i="1"/>
  <c r="AC8" i="1"/>
  <c r="V8" i="1"/>
  <c r="X9" i="1"/>
  <c r="R9" i="1"/>
  <c r="AA9" i="1"/>
  <c r="T9" i="1"/>
  <c r="AB9" i="1"/>
  <c r="U9" i="1"/>
  <c r="AC9" i="1"/>
  <c r="V9" i="1"/>
  <c r="X10" i="1"/>
  <c r="R10" i="1"/>
  <c r="AA10" i="1"/>
  <c r="T10" i="1"/>
  <c r="AB10" i="1"/>
  <c r="U10" i="1"/>
  <c r="AC10" i="1"/>
  <c r="V10" i="1"/>
  <c r="X11" i="1"/>
  <c r="R11" i="1"/>
  <c r="AA11" i="1"/>
  <c r="T11" i="1"/>
  <c r="AB11" i="1"/>
  <c r="U11" i="1"/>
  <c r="AC11" i="1"/>
  <c r="V11" i="1"/>
  <c r="X12" i="1"/>
  <c r="R12" i="1"/>
  <c r="AA12" i="1"/>
  <c r="T12" i="1"/>
  <c r="AB12" i="1"/>
  <c r="U12" i="1"/>
  <c r="AC12" i="1"/>
  <c r="V12" i="1"/>
  <c r="X13" i="1"/>
  <c r="R13" i="1"/>
  <c r="AA13" i="1"/>
  <c r="T13" i="1"/>
  <c r="AB13" i="1"/>
  <c r="U13" i="1"/>
  <c r="AC13" i="1"/>
  <c r="V13" i="1"/>
  <c r="X14" i="1"/>
  <c r="R14" i="1"/>
  <c r="AA14" i="1"/>
  <c r="T14" i="1"/>
  <c r="AB14" i="1"/>
  <c r="U14" i="1"/>
  <c r="AC14" i="1"/>
  <c r="V14" i="1"/>
  <c r="X15" i="1"/>
  <c r="R15" i="1"/>
  <c r="AA15" i="1"/>
  <c r="T15" i="1"/>
  <c r="AB15" i="1"/>
  <c r="U15" i="1"/>
  <c r="AC15" i="1"/>
  <c r="V15" i="1"/>
  <c r="X16" i="1"/>
  <c r="R16" i="1"/>
  <c r="AA16" i="1"/>
  <c r="T16" i="1"/>
  <c r="AB16" i="1"/>
  <c r="U16" i="1"/>
  <c r="AC16" i="1"/>
  <c r="V16" i="1"/>
  <c r="X17" i="1"/>
  <c r="R17" i="1"/>
  <c r="AA17" i="1"/>
  <c r="T17" i="1"/>
  <c r="AB17" i="1"/>
  <c r="U17" i="1"/>
  <c r="AC17" i="1"/>
  <c r="V17" i="1"/>
  <c r="X18" i="1"/>
  <c r="R18" i="1"/>
  <c r="AA18" i="1"/>
  <c r="T18" i="1"/>
  <c r="AB18" i="1"/>
  <c r="U18" i="1"/>
  <c r="AC18" i="1"/>
  <c r="V18" i="1"/>
  <c r="X19" i="1"/>
  <c r="R19" i="1"/>
  <c r="AA19" i="1"/>
  <c r="T19" i="1"/>
  <c r="AB19" i="1"/>
  <c r="U19" i="1"/>
  <c r="AC19" i="1"/>
  <c r="V19" i="1"/>
  <c r="X20" i="1"/>
  <c r="R20" i="1"/>
  <c r="AA20" i="1"/>
  <c r="T20" i="1"/>
  <c r="AB20" i="1"/>
  <c r="U20" i="1"/>
  <c r="AC20" i="1"/>
  <c r="V20" i="1"/>
  <c r="X21" i="1"/>
  <c r="R21" i="1"/>
  <c r="AA21" i="1"/>
  <c r="T21" i="1"/>
  <c r="AB21" i="1"/>
  <c r="U21" i="1"/>
  <c r="AC21" i="1"/>
  <c r="V21" i="1"/>
  <c r="X22" i="1"/>
  <c r="R22" i="1"/>
  <c r="AA22" i="1"/>
  <c r="T22" i="1"/>
  <c r="AB22" i="1"/>
  <c r="U22" i="1"/>
  <c r="AC22" i="1"/>
  <c r="V22" i="1"/>
  <c r="X23" i="1"/>
  <c r="R23" i="1"/>
  <c r="AA23" i="1"/>
  <c r="T23" i="1"/>
  <c r="AB23" i="1"/>
  <c r="U23" i="1"/>
  <c r="AC23" i="1"/>
  <c r="V23" i="1"/>
  <c r="X24" i="1"/>
  <c r="R24" i="1"/>
  <c r="AA24" i="1"/>
  <c r="T24" i="1"/>
  <c r="AB24" i="1"/>
  <c r="U24" i="1"/>
  <c r="AC24" i="1"/>
  <c r="V24" i="1"/>
  <c r="X25" i="1"/>
  <c r="R25" i="1"/>
  <c r="AA25" i="1"/>
  <c r="T25" i="1"/>
  <c r="AB25" i="1"/>
  <c r="U25" i="1"/>
  <c r="AC25" i="1"/>
  <c r="V25" i="1"/>
  <c r="X26" i="1"/>
  <c r="R26" i="1"/>
  <c r="AA26" i="1"/>
  <c r="T26" i="1"/>
  <c r="AB26" i="1"/>
  <c r="U26" i="1"/>
  <c r="AC26" i="1"/>
  <c r="V26" i="1"/>
  <c r="X27" i="1"/>
  <c r="R27" i="1"/>
  <c r="AA27" i="1"/>
  <c r="T27" i="1"/>
  <c r="AB27" i="1"/>
  <c r="U27" i="1"/>
  <c r="AC27" i="1"/>
  <c r="V27" i="1"/>
  <c r="X28" i="1"/>
  <c r="R28" i="1"/>
  <c r="AA28" i="1"/>
  <c r="T28" i="1"/>
  <c r="AB28" i="1"/>
  <c r="U28" i="1"/>
  <c r="AC28" i="1"/>
  <c r="V28" i="1"/>
  <c r="X29" i="1"/>
  <c r="R29" i="1"/>
  <c r="AA29" i="1"/>
  <c r="T29" i="1"/>
  <c r="AB29" i="1"/>
  <c r="U29" i="1"/>
  <c r="AC29" i="1"/>
  <c r="V29" i="1"/>
  <c r="X30" i="1"/>
  <c r="R30" i="1"/>
  <c r="AA30" i="1"/>
  <c r="T30" i="1"/>
  <c r="AB30" i="1"/>
  <c r="U30" i="1"/>
  <c r="AC30" i="1"/>
  <c r="V30" i="1"/>
  <c r="X31" i="1"/>
  <c r="R31" i="1"/>
  <c r="AA31" i="1"/>
  <c r="T31" i="1"/>
  <c r="AB31" i="1"/>
  <c r="U31" i="1"/>
  <c r="AC31" i="1"/>
  <c r="V31" i="1"/>
  <c r="X32" i="1"/>
  <c r="R32" i="1"/>
  <c r="AA32" i="1"/>
  <c r="T32" i="1"/>
  <c r="AB32" i="1"/>
  <c r="U32" i="1"/>
  <c r="AC32" i="1"/>
  <c r="V32" i="1"/>
  <c r="X33" i="1"/>
  <c r="R33" i="1"/>
  <c r="AA33" i="1"/>
  <c r="T33" i="1"/>
  <c r="AB33" i="1"/>
  <c r="U33" i="1"/>
  <c r="AC33" i="1"/>
  <c r="V33" i="1"/>
  <c r="X34" i="1"/>
  <c r="R34" i="1"/>
  <c r="AA34" i="1"/>
  <c r="T34" i="1"/>
  <c r="AB34" i="1"/>
  <c r="U34" i="1"/>
  <c r="AC34" i="1"/>
  <c r="V34" i="1"/>
  <c r="X35" i="1"/>
  <c r="R35" i="1"/>
  <c r="AA35" i="1"/>
  <c r="T35" i="1"/>
  <c r="AB35" i="1"/>
  <c r="U35" i="1"/>
  <c r="AC35" i="1"/>
  <c r="V35" i="1"/>
  <c r="X36" i="1"/>
  <c r="R36" i="1"/>
  <c r="AA36" i="1"/>
  <c r="T36" i="1"/>
  <c r="AB36" i="1"/>
  <c r="U36" i="1"/>
  <c r="AC36" i="1"/>
  <c r="V36" i="1"/>
  <c r="X37" i="1"/>
  <c r="R37" i="1"/>
  <c r="AA37" i="1"/>
  <c r="T37" i="1"/>
  <c r="AB37" i="1"/>
  <c r="U37" i="1"/>
  <c r="AC37" i="1"/>
  <c r="V37" i="1"/>
  <c r="X38" i="1"/>
  <c r="R38" i="1"/>
  <c r="AA38" i="1"/>
  <c r="T38" i="1"/>
  <c r="AB38" i="1"/>
  <c r="U38" i="1"/>
  <c r="AC38" i="1"/>
  <c r="V38" i="1"/>
  <c r="X39" i="1"/>
  <c r="R39" i="1"/>
  <c r="AA39" i="1"/>
  <c r="T39" i="1"/>
  <c r="AB39" i="1"/>
  <c r="U39" i="1"/>
  <c r="AC39" i="1"/>
  <c r="V39" i="1"/>
  <c r="X40" i="1"/>
  <c r="R40" i="1"/>
  <c r="AA40" i="1"/>
  <c r="T40" i="1"/>
  <c r="AB40" i="1"/>
  <c r="U40" i="1"/>
  <c r="AC40" i="1"/>
  <c r="V40" i="1"/>
  <c r="X41" i="1"/>
  <c r="R41" i="1"/>
  <c r="AA41" i="1"/>
  <c r="T41" i="1"/>
  <c r="AB41" i="1"/>
  <c r="U41" i="1"/>
  <c r="AC41" i="1"/>
  <c r="V41" i="1"/>
  <c r="X42" i="1"/>
  <c r="R42" i="1"/>
  <c r="AA42" i="1"/>
  <c r="T42" i="1"/>
  <c r="AB42" i="1"/>
  <c r="U42" i="1"/>
  <c r="AC42" i="1"/>
  <c r="V42" i="1"/>
  <c r="X43" i="1"/>
  <c r="R43" i="1"/>
  <c r="AA43" i="1"/>
  <c r="T43" i="1"/>
  <c r="AB43" i="1"/>
  <c r="U43" i="1"/>
  <c r="AC43" i="1"/>
  <c r="V43" i="1"/>
  <c r="X44" i="1"/>
  <c r="R44" i="1"/>
  <c r="AA44" i="1"/>
  <c r="T44" i="1"/>
  <c r="AB44" i="1"/>
  <c r="U44" i="1"/>
  <c r="AC44" i="1"/>
  <c r="V44" i="1"/>
  <c r="X45" i="1"/>
  <c r="R45" i="1"/>
  <c r="AA45" i="1"/>
  <c r="T45" i="1"/>
  <c r="AB45" i="1"/>
  <c r="U45" i="1"/>
  <c r="AC45" i="1"/>
  <c r="V45" i="1"/>
  <c r="X46" i="1"/>
  <c r="R46" i="1"/>
  <c r="AA46" i="1"/>
  <c r="T46" i="1"/>
  <c r="AB46" i="1"/>
  <c r="U46" i="1"/>
  <c r="AC46" i="1"/>
  <c r="V46" i="1"/>
  <c r="X47" i="1"/>
  <c r="R47" i="1"/>
  <c r="AA47" i="1"/>
  <c r="T47" i="1"/>
  <c r="AB47" i="1"/>
  <c r="U47" i="1"/>
  <c r="AC47" i="1"/>
  <c r="V47" i="1"/>
  <c r="X48" i="1"/>
  <c r="R48" i="1"/>
  <c r="AA48" i="1"/>
  <c r="T48" i="1"/>
  <c r="AB48" i="1"/>
  <c r="U48" i="1"/>
  <c r="AC48" i="1"/>
  <c r="V48" i="1"/>
  <c r="X49" i="1"/>
  <c r="R49" i="1"/>
  <c r="AA49" i="1"/>
  <c r="T49" i="1"/>
  <c r="AB49" i="1"/>
  <c r="U49" i="1"/>
  <c r="AC49" i="1"/>
  <c r="V49" i="1"/>
  <c r="X50" i="1"/>
  <c r="R50" i="1"/>
  <c r="AA50" i="1"/>
  <c r="T50" i="1"/>
  <c r="AB50" i="1"/>
  <c r="U50" i="1"/>
  <c r="AC50" i="1"/>
  <c r="V50" i="1"/>
  <c r="AD6" i="1"/>
  <c r="AE6" i="1"/>
  <c r="AF6" i="1"/>
  <c r="AG6" i="1"/>
  <c r="AD7" i="1"/>
  <c r="AE7" i="1"/>
  <c r="AF7" i="1"/>
  <c r="AG7" i="1"/>
  <c r="AD8" i="1"/>
  <c r="AE8" i="1"/>
  <c r="AF8" i="1"/>
  <c r="AG8" i="1"/>
  <c r="AD9" i="1"/>
  <c r="AE9" i="1"/>
  <c r="AF9" i="1"/>
  <c r="AG9" i="1"/>
  <c r="AD10" i="1"/>
  <c r="AE10" i="1"/>
  <c r="AF10" i="1"/>
  <c r="AG10" i="1"/>
  <c r="AD11" i="1"/>
  <c r="AE11" i="1"/>
  <c r="AF11" i="1"/>
  <c r="AG11" i="1"/>
  <c r="AD12" i="1"/>
  <c r="AE12" i="1"/>
  <c r="AF12" i="1"/>
  <c r="AG12" i="1"/>
  <c r="AD13" i="1"/>
  <c r="AE13" i="1"/>
  <c r="AF13" i="1"/>
  <c r="AG13" i="1"/>
  <c r="AD14" i="1"/>
  <c r="AE14" i="1"/>
  <c r="AF14" i="1"/>
  <c r="AG14" i="1"/>
  <c r="AD15" i="1"/>
  <c r="AE15" i="1"/>
  <c r="AF15" i="1"/>
  <c r="AG15" i="1"/>
  <c r="AD16" i="1"/>
  <c r="AE16" i="1"/>
  <c r="AF16" i="1"/>
  <c r="AG16" i="1"/>
  <c r="AD17" i="1"/>
  <c r="AE17" i="1"/>
  <c r="AF17" i="1"/>
  <c r="AG17" i="1"/>
  <c r="AD18" i="1"/>
  <c r="AE18" i="1"/>
  <c r="AF18" i="1"/>
  <c r="AG18" i="1"/>
  <c r="AD19" i="1"/>
  <c r="AE19" i="1"/>
  <c r="AF19" i="1"/>
  <c r="AG19" i="1"/>
  <c r="AD20" i="1"/>
  <c r="AE20" i="1"/>
  <c r="AF20" i="1"/>
  <c r="AG20" i="1"/>
  <c r="AD21" i="1"/>
  <c r="AE21" i="1"/>
  <c r="AF21" i="1"/>
  <c r="AG21" i="1"/>
  <c r="AD22" i="1"/>
  <c r="AE22" i="1"/>
  <c r="AF22" i="1"/>
  <c r="AG22" i="1"/>
  <c r="AD23" i="1"/>
  <c r="AE23" i="1"/>
  <c r="AF23" i="1"/>
  <c r="AG23" i="1"/>
  <c r="AD24" i="1"/>
  <c r="AE24" i="1"/>
  <c r="AF24" i="1"/>
  <c r="AG24" i="1"/>
  <c r="AD25" i="1"/>
  <c r="AE25" i="1"/>
  <c r="AF25" i="1"/>
  <c r="AG25" i="1"/>
  <c r="AD26" i="1"/>
  <c r="AE26" i="1"/>
  <c r="AF26" i="1"/>
  <c r="AG26" i="1"/>
  <c r="AD27" i="1"/>
  <c r="AE27" i="1"/>
  <c r="AF27" i="1"/>
  <c r="AG27" i="1"/>
  <c r="AD28" i="1"/>
  <c r="AE28" i="1"/>
  <c r="AF28" i="1"/>
  <c r="AG28" i="1"/>
  <c r="AD29" i="1"/>
  <c r="AE29" i="1"/>
  <c r="AF29" i="1"/>
  <c r="AG29" i="1"/>
  <c r="AD30" i="1"/>
  <c r="AE30" i="1"/>
  <c r="AF30" i="1"/>
  <c r="AG30" i="1"/>
  <c r="AD31" i="1"/>
  <c r="AE31" i="1"/>
  <c r="AF31" i="1"/>
  <c r="AG31" i="1"/>
  <c r="AD32" i="1"/>
  <c r="AE32" i="1"/>
  <c r="AF32" i="1"/>
  <c r="AG32" i="1"/>
  <c r="AD33" i="1"/>
  <c r="AE33" i="1"/>
  <c r="AF33" i="1"/>
  <c r="AG33" i="1"/>
  <c r="AD34" i="1"/>
  <c r="AE34" i="1"/>
  <c r="AF34" i="1"/>
  <c r="AG34" i="1"/>
  <c r="AD35" i="1"/>
  <c r="AE35" i="1"/>
  <c r="AF35" i="1"/>
  <c r="AG35" i="1"/>
  <c r="AD36" i="1"/>
  <c r="AE36" i="1"/>
  <c r="AF36" i="1"/>
  <c r="AG36" i="1"/>
  <c r="AD37" i="1"/>
  <c r="AE37" i="1"/>
  <c r="AF37" i="1"/>
  <c r="AG37" i="1"/>
  <c r="AD38" i="1"/>
  <c r="AE38" i="1"/>
  <c r="AF38" i="1"/>
  <c r="AG38" i="1"/>
  <c r="AD39" i="1"/>
  <c r="AE39" i="1"/>
  <c r="AF39" i="1"/>
  <c r="AG39" i="1"/>
  <c r="AD40" i="1"/>
  <c r="AE40" i="1"/>
  <c r="AF40" i="1"/>
  <c r="AG40" i="1"/>
  <c r="AD41" i="1"/>
  <c r="AE41" i="1"/>
  <c r="AF41" i="1"/>
  <c r="AG41" i="1"/>
  <c r="AD42" i="1"/>
  <c r="AE42" i="1"/>
  <c r="AF42" i="1"/>
  <c r="AG42" i="1"/>
  <c r="AD43" i="1"/>
  <c r="AE43" i="1"/>
  <c r="AF43" i="1"/>
  <c r="AG43" i="1"/>
  <c r="AD44" i="1"/>
  <c r="AE44" i="1"/>
  <c r="AF44" i="1"/>
  <c r="AG44" i="1"/>
  <c r="AD45" i="1"/>
  <c r="AE45" i="1"/>
  <c r="AF45" i="1"/>
  <c r="AG45" i="1"/>
  <c r="AD46" i="1"/>
  <c r="AE46" i="1"/>
  <c r="AF46" i="1"/>
  <c r="AG46" i="1"/>
  <c r="AD47" i="1"/>
  <c r="AE47" i="1"/>
  <c r="AF47" i="1"/>
  <c r="AG47" i="1"/>
  <c r="AD48" i="1"/>
  <c r="AE48" i="1"/>
  <c r="AF48" i="1"/>
  <c r="AG48" i="1"/>
  <c r="AD49" i="1"/>
  <c r="AE49" i="1"/>
  <c r="AF49" i="1"/>
  <c r="AG49" i="1"/>
  <c r="AD50" i="1"/>
  <c r="AE50" i="1"/>
  <c r="AF50" i="1"/>
  <c r="AG50" i="1"/>
  <c r="AD4" i="1"/>
  <c r="AE4" i="1"/>
  <c r="AF4" i="1"/>
  <c r="AG4" i="1"/>
  <c r="AD5" i="1"/>
  <c r="AE5" i="1"/>
  <c r="AF5" i="1"/>
  <c r="AG5" i="1"/>
  <c r="AD3" i="1"/>
  <c r="AE3" i="1"/>
  <c r="AF3" i="1"/>
  <c r="AG3" i="1"/>
  <c r="P3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P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E4" i="1"/>
  <c r="E5" i="1"/>
  <c r="F5" i="1"/>
  <c r="D3" i="1"/>
  <c r="E6" i="1"/>
  <c r="F6" i="1"/>
  <c r="D4" i="1"/>
  <c r="E7" i="1"/>
  <c r="F7" i="1"/>
  <c r="D5" i="1"/>
  <c r="E8" i="1"/>
  <c r="F8" i="1"/>
  <c r="D6" i="1"/>
  <c r="E9" i="1"/>
  <c r="F9" i="1"/>
  <c r="D7" i="1"/>
  <c r="E10" i="1"/>
  <c r="F10" i="1"/>
  <c r="D8" i="1"/>
  <c r="E11" i="1"/>
  <c r="F11" i="1"/>
  <c r="D9" i="1"/>
  <c r="E12" i="1"/>
  <c r="F12" i="1"/>
  <c r="D10" i="1"/>
  <c r="E13" i="1"/>
  <c r="F13" i="1"/>
  <c r="D11" i="1"/>
  <c r="E14" i="1"/>
  <c r="F14" i="1"/>
  <c r="D12" i="1"/>
  <c r="E15" i="1"/>
  <c r="F15" i="1"/>
  <c r="D13" i="1"/>
  <c r="E16" i="1"/>
  <c r="F16" i="1"/>
  <c r="D14" i="1"/>
  <c r="E17" i="1"/>
  <c r="F17" i="1"/>
  <c r="D15" i="1"/>
  <c r="E18" i="1"/>
  <c r="F18" i="1"/>
  <c r="D16" i="1"/>
  <c r="E19" i="1"/>
  <c r="F19" i="1"/>
  <c r="D17" i="1"/>
  <c r="E20" i="1"/>
  <c r="F20" i="1"/>
  <c r="D18" i="1"/>
  <c r="E21" i="1"/>
  <c r="F21" i="1"/>
  <c r="D19" i="1"/>
  <c r="E22" i="1"/>
  <c r="F22" i="1"/>
  <c r="D20" i="1"/>
  <c r="E23" i="1"/>
  <c r="F23" i="1"/>
  <c r="D21" i="1"/>
  <c r="E24" i="1"/>
  <c r="F24" i="1"/>
  <c r="D22" i="1"/>
  <c r="E25" i="1"/>
  <c r="F25" i="1"/>
  <c r="D23" i="1"/>
  <c r="E26" i="1"/>
  <c r="F26" i="1"/>
  <c r="D24" i="1"/>
  <c r="E27" i="1"/>
  <c r="F27" i="1"/>
  <c r="D25" i="1"/>
  <c r="E28" i="1"/>
  <c r="F28" i="1"/>
  <c r="D26" i="1"/>
  <c r="E29" i="1"/>
  <c r="F29" i="1"/>
  <c r="D27" i="1"/>
  <c r="E30" i="1"/>
  <c r="F30" i="1"/>
  <c r="D28" i="1"/>
  <c r="E31" i="1"/>
  <c r="F31" i="1"/>
  <c r="D29" i="1"/>
  <c r="E32" i="1"/>
  <c r="F32" i="1"/>
  <c r="D30" i="1"/>
  <c r="E33" i="1"/>
  <c r="F33" i="1"/>
  <c r="D31" i="1"/>
  <c r="E34" i="1"/>
  <c r="F34" i="1"/>
  <c r="D32" i="1"/>
  <c r="E35" i="1"/>
  <c r="F35" i="1"/>
  <c r="D33" i="1"/>
  <c r="E36" i="1"/>
  <c r="F36" i="1"/>
  <c r="D34" i="1"/>
  <c r="E37" i="1"/>
  <c r="F37" i="1"/>
  <c r="D35" i="1"/>
  <c r="E38" i="1"/>
  <c r="F38" i="1"/>
  <c r="D36" i="1"/>
  <c r="E39" i="1"/>
  <c r="F39" i="1"/>
  <c r="D37" i="1"/>
  <c r="E40" i="1"/>
  <c r="F40" i="1"/>
  <c r="D38" i="1"/>
  <c r="E41" i="1"/>
  <c r="F41" i="1"/>
  <c r="D39" i="1"/>
  <c r="E42" i="1"/>
  <c r="F42" i="1"/>
  <c r="D40" i="1"/>
  <c r="E43" i="1"/>
  <c r="F43" i="1"/>
  <c r="D41" i="1"/>
  <c r="E44" i="1"/>
  <c r="F44" i="1"/>
  <c r="D42" i="1"/>
  <c r="E45" i="1"/>
  <c r="F45" i="1"/>
  <c r="D43" i="1"/>
  <c r="E46" i="1"/>
  <c r="F46" i="1"/>
  <c r="D44" i="1"/>
  <c r="E47" i="1"/>
  <c r="F47" i="1"/>
  <c r="D45" i="1"/>
  <c r="E48" i="1"/>
  <c r="F48" i="1"/>
  <c r="D46" i="1"/>
  <c r="E49" i="1"/>
  <c r="F49" i="1"/>
  <c r="D47" i="1"/>
  <c r="E50" i="1"/>
  <c r="D49" i="1"/>
  <c r="F50" i="1"/>
  <c r="D48" i="1"/>
  <c r="D50" i="1"/>
</calcChain>
</file>

<file path=xl/sharedStrings.xml><?xml version="1.0" encoding="utf-8"?>
<sst xmlns="http://schemas.openxmlformats.org/spreadsheetml/2006/main" count="60" uniqueCount="15">
  <si>
    <t>t</t>
  </si>
  <si>
    <t>Ni(t)</t>
  </si>
  <si>
    <t>Nj(t)</t>
  </si>
  <si>
    <t>Nk(t)</t>
  </si>
  <si>
    <t>Nm(t)</t>
  </si>
  <si>
    <t>Np(t)</t>
  </si>
  <si>
    <t>Estado</t>
  </si>
  <si>
    <t>total</t>
  </si>
  <si>
    <t>Regina diana</t>
  </si>
  <si>
    <t>Celere rufus</t>
  </si>
  <si>
    <t>Alienus homoferrum</t>
  </si>
  <si>
    <t xml:space="preserve">Muriscaecus tenebrae   </t>
  </si>
  <si>
    <t>Aquatica pisci-amicus</t>
  </si>
  <si>
    <t>Vocês cercaram a comunidade?</t>
  </si>
  <si>
    <t>Vocês aplicaram o antídoto?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</si>
</sst>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0" xfId="0" applyFont="1" applyFill="1" applyAlignment="1">
      <alignment horizontal="center"/>
    </xf>
    <xf numFmtId="0" fontId="4" fillId="0" borderId="0" xfId="0" applyFont="1" applyFill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  <colors>
    <mruColors>
      <color rgb="FF00FF00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178044652729"/>
          <c:y val="0.0439185672258182"/>
          <c:w val="0.805336842072085"/>
          <c:h val="0.7884817773062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Projeto_02!$B$1</c:f>
              <c:strCache>
                <c:ptCount val="1"/>
                <c:pt idx="0">
                  <c:v>Celere rufus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Projeto_02!$A$2:$A$100</c:f>
              <c:numCache>
                <c:formatCode>General</c:formatCode>
                <c:ptCount val="9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</c:numCache>
            </c:numRef>
          </c:xVal>
          <c:yVal>
            <c:numRef>
              <c:f>Projeto_02!$B$2:$B$100</c:f>
              <c:numCache>
                <c:formatCode>General</c:formatCode>
                <c:ptCount val="99"/>
                <c:pt idx="0">
                  <c:v>20.0</c:v>
                </c:pt>
                <c:pt idx="1">
                  <c:v>15.0</c:v>
                </c:pt>
                <c:pt idx="2">
                  <c:v>11.25</c:v>
                </c:pt>
                <c:pt idx="3">
                  <c:v>8.4375</c:v>
                </c:pt>
                <c:pt idx="4">
                  <c:v>6.328125</c:v>
                </c:pt>
                <c:pt idx="5">
                  <c:v>4.74609375</c:v>
                </c:pt>
                <c:pt idx="6">
                  <c:v>3.5595703125</c:v>
                </c:pt>
                <c:pt idx="7">
                  <c:v>2.669677734375</c:v>
                </c:pt>
                <c:pt idx="8">
                  <c:v>2.00225830078125</c:v>
                </c:pt>
                <c:pt idx="9">
                  <c:v>1.501693725585937</c:v>
                </c:pt>
                <c:pt idx="10">
                  <c:v>1.126270294189453</c:v>
                </c:pt>
                <c:pt idx="11">
                  <c:v>0.84470272064209</c:v>
                </c:pt>
                <c:pt idx="12">
                  <c:v>0.633527040481567</c:v>
                </c:pt>
                <c:pt idx="13">
                  <c:v>0.475145280361176</c:v>
                </c:pt>
                <c:pt idx="14">
                  <c:v>0.356358960270882</c:v>
                </c:pt>
                <c:pt idx="15">
                  <c:v>0.267269220203161</c:v>
                </c:pt>
                <c:pt idx="16">
                  <c:v>0.200451915152371</c:v>
                </c:pt>
                <c:pt idx="17">
                  <c:v>0.150338936364278</c:v>
                </c:pt>
                <c:pt idx="18">
                  <c:v>0.112754202273209</c:v>
                </c:pt>
                <c:pt idx="19">
                  <c:v>0.0845656517049065</c:v>
                </c:pt>
                <c:pt idx="20">
                  <c:v>0.0634242387786799</c:v>
                </c:pt>
                <c:pt idx="21">
                  <c:v>0.0475681790840099</c:v>
                </c:pt>
                <c:pt idx="22">
                  <c:v>0.0356761343130074</c:v>
                </c:pt>
                <c:pt idx="23">
                  <c:v>0.0267571007347556</c:v>
                </c:pt>
                <c:pt idx="24">
                  <c:v>0.0200678255510667</c:v>
                </c:pt>
                <c:pt idx="25">
                  <c:v>0.0150508691633</c:v>
                </c:pt>
                <c:pt idx="26">
                  <c:v>0.011288151872475</c:v>
                </c:pt>
                <c:pt idx="27">
                  <c:v>0.00846611390435625</c:v>
                </c:pt>
                <c:pt idx="28">
                  <c:v>0.00634958542826719</c:v>
                </c:pt>
                <c:pt idx="29">
                  <c:v>0.00476218907120039</c:v>
                </c:pt>
                <c:pt idx="30">
                  <c:v>0.00357164180340029</c:v>
                </c:pt>
                <c:pt idx="31">
                  <c:v>0.00267873135255022</c:v>
                </c:pt>
                <c:pt idx="32">
                  <c:v>0.00200904851441267</c:v>
                </c:pt>
                <c:pt idx="33">
                  <c:v>0.0015067863858095</c:v>
                </c:pt>
                <c:pt idx="34">
                  <c:v>0.00113008978935712</c:v>
                </c:pt>
                <c:pt idx="35">
                  <c:v>0.000847567342017843</c:v>
                </c:pt>
                <c:pt idx="36">
                  <c:v>0.000635675506513382</c:v>
                </c:pt>
                <c:pt idx="37">
                  <c:v>0.000476756629885037</c:v>
                </c:pt>
                <c:pt idx="38">
                  <c:v>0.000357567472413777</c:v>
                </c:pt>
                <c:pt idx="39">
                  <c:v>0.000268175604310333</c:v>
                </c:pt>
                <c:pt idx="40">
                  <c:v>0.00020113170323275</c:v>
                </c:pt>
                <c:pt idx="41">
                  <c:v>0.000150848777424562</c:v>
                </c:pt>
                <c:pt idx="42">
                  <c:v>0.000113136583068422</c:v>
                </c:pt>
                <c:pt idx="43">
                  <c:v>8.48524373013164E-5</c:v>
                </c:pt>
                <c:pt idx="44">
                  <c:v>6.36393279759873E-5</c:v>
                </c:pt>
                <c:pt idx="45">
                  <c:v>4.77294959819904E-5</c:v>
                </c:pt>
                <c:pt idx="46">
                  <c:v>3.57971219864928E-5</c:v>
                </c:pt>
                <c:pt idx="47">
                  <c:v>2.68478414898696E-5</c:v>
                </c:pt>
                <c:pt idx="48">
                  <c:v>2.01358811174022E-5</c:v>
                </c:pt>
                <c:pt idx="49">
                  <c:v>1.51019108380517E-5</c:v>
                </c:pt>
                <c:pt idx="50">
                  <c:v>1.13264331285388E-5</c:v>
                </c:pt>
                <c:pt idx="51">
                  <c:v>8.49482484640406E-6</c:v>
                </c:pt>
                <c:pt idx="52">
                  <c:v>6.37111863480305E-6</c:v>
                </c:pt>
                <c:pt idx="53">
                  <c:v>4.77833897610228E-6</c:v>
                </c:pt>
                <c:pt idx="54">
                  <c:v>3.58375423207671E-6</c:v>
                </c:pt>
                <c:pt idx="55">
                  <c:v>2.68781567405754E-6</c:v>
                </c:pt>
                <c:pt idx="56">
                  <c:v>2.01586175554315E-6</c:v>
                </c:pt>
                <c:pt idx="57">
                  <c:v>1.51189631665736E-6</c:v>
                </c:pt>
                <c:pt idx="58">
                  <c:v>1.13392223749302E-6</c:v>
                </c:pt>
                <c:pt idx="59">
                  <c:v>8.50441678119767E-7</c:v>
                </c:pt>
                <c:pt idx="60">
                  <c:v>6.37831258589825E-7</c:v>
                </c:pt>
                <c:pt idx="61">
                  <c:v>4.78373443942369E-7</c:v>
                </c:pt>
                <c:pt idx="62">
                  <c:v>3.58780082956777E-7</c:v>
                </c:pt>
                <c:pt idx="63">
                  <c:v>2.69085062217582E-7</c:v>
                </c:pt>
                <c:pt idx="64">
                  <c:v>2.01813796663187E-7</c:v>
                </c:pt>
                <c:pt idx="65">
                  <c:v>1.5136034749739E-7</c:v>
                </c:pt>
                <c:pt idx="66">
                  <c:v>1.13520260623043E-7</c:v>
                </c:pt>
                <c:pt idx="67">
                  <c:v>8.51401954672819E-8</c:v>
                </c:pt>
                <c:pt idx="68">
                  <c:v>6.38551466004615E-8</c:v>
                </c:pt>
                <c:pt idx="69">
                  <c:v>4.78913599503461E-8</c:v>
                </c:pt>
                <c:pt idx="70">
                  <c:v>3.59185199627596E-8</c:v>
                </c:pt>
                <c:pt idx="71">
                  <c:v>2.69388899720697E-8</c:v>
                </c:pt>
                <c:pt idx="72">
                  <c:v>2.02041674790523E-8</c:v>
                </c:pt>
                <c:pt idx="73">
                  <c:v>1.51531256092892E-8</c:v>
                </c:pt>
                <c:pt idx="74">
                  <c:v>1.13648442069669E-8</c:v>
                </c:pt>
                <c:pt idx="75">
                  <c:v>8.52363315522517E-9</c:v>
                </c:pt>
                <c:pt idx="76">
                  <c:v>6.39272486641888E-9</c:v>
                </c:pt>
                <c:pt idx="77">
                  <c:v>4.79454364981416E-9</c:v>
                </c:pt>
                <c:pt idx="78">
                  <c:v>3.59590773736062E-9</c:v>
                </c:pt>
                <c:pt idx="79">
                  <c:v>2.69693080302046E-9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Projeto_02!$C$1</c:f>
              <c:strCache>
                <c:ptCount val="1"/>
                <c:pt idx="0">
                  <c:v>Aquatica pisci-amicus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xVal>
            <c:numRef>
              <c:f>Projeto_02!$A$2:$A$100</c:f>
              <c:numCache>
                <c:formatCode>General</c:formatCode>
                <c:ptCount val="9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</c:numCache>
            </c:numRef>
          </c:xVal>
          <c:yVal>
            <c:numRef>
              <c:f>Projeto_02!$C$2:$C$100</c:f>
              <c:numCache>
                <c:formatCode>General</c:formatCode>
                <c:ptCount val="99"/>
                <c:pt idx="0">
                  <c:v>20.0</c:v>
                </c:pt>
                <c:pt idx="1">
                  <c:v>21.0</c:v>
                </c:pt>
                <c:pt idx="2">
                  <c:v>20.55</c:v>
                </c:pt>
                <c:pt idx="3">
                  <c:v>19.2525</c:v>
                </c:pt>
                <c:pt idx="4">
                  <c:v>17.511375</c:v>
                </c:pt>
                <c:pt idx="5">
                  <c:v>15.59113125</c:v>
                </c:pt>
                <c:pt idx="6">
                  <c:v>13.6594284375</c:v>
                </c:pt>
                <c:pt idx="7">
                  <c:v>11.817435328125</c:v>
                </c:pt>
                <c:pt idx="8">
                  <c:v>10.12136769609375</c:v>
                </c:pt>
                <c:pt idx="9">
                  <c:v>8.597658732070315</c:v>
                </c:pt>
                <c:pt idx="10">
                  <c:v>7.253550417052736</c:v>
                </c:pt>
                <c:pt idx="11">
                  <c:v>6.084407907189552</c:v>
                </c:pt>
                <c:pt idx="12">
                  <c:v>5.078702005912164</c:v>
                </c:pt>
                <c:pt idx="13">
                  <c:v>4.221343364850123</c:v>
                </c:pt>
                <c:pt idx="14">
                  <c:v>3.495861011970393</c:v>
                </c:pt>
                <c:pt idx="15">
                  <c:v>2.885778549644035</c:v>
                </c:pt>
                <c:pt idx="16">
                  <c:v>2.375440144766018</c:v>
                </c:pt>
                <c:pt idx="17">
                  <c:v>1.950465094600908</c:v>
                </c:pt>
                <c:pt idx="18">
                  <c:v>1.597956809771796</c:v>
                </c:pt>
                <c:pt idx="19">
                  <c:v>1.306553998385739</c:v>
                </c:pt>
                <c:pt idx="20">
                  <c:v>1.066384611634818</c:v>
                </c:pt>
                <c:pt idx="21">
                  <c:v>0.868963749002524</c:v>
                </c:pt>
                <c:pt idx="22">
                  <c:v>0.707063043973022</c:v>
                </c:pt>
                <c:pt idx="23">
                  <c:v>0.574569468756669</c:v>
                </c:pt>
                <c:pt idx="24">
                  <c:v>0.466344850189024</c:v>
                </c:pt>
                <c:pt idx="25">
                  <c:v>0.378092836538986</c:v>
                </c:pt>
                <c:pt idx="26">
                  <c:v>0.306236986522014</c:v>
                </c:pt>
                <c:pt idx="27">
                  <c:v>0.24781162718573</c:v>
                </c:pt>
                <c:pt idx="28">
                  <c:v>0.200365830224673</c:v>
                </c:pt>
                <c:pt idx="29">
                  <c:v>0.161880060536805</c:v>
                </c:pt>
                <c:pt idx="30">
                  <c:v>0.130694595697244</c:v>
                </c:pt>
                <c:pt idx="31">
                  <c:v>0.105448587008645</c:v>
                </c:pt>
                <c:pt idx="32">
                  <c:v>0.0850285524450539</c:v>
                </c:pt>
                <c:pt idx="33">
                  <c:v>0.0685251040846463</c:v>
                </c:pt>
                <c:pt idx="34">
                  <c:v>0.0551967798641694</c:v>
                </c:pt>
                <c:pt idx="35">
                  <c:v>0.0444399463386748</c:v>
                </c:pt>
                <c:pt idx="36">
                  <c:v>0.0357638489064443</c:v>
                </c:pt>
                <c:pt idx="37">
                  <c:v>0.0287699980017838</c:v>
                </c:pt>
                <c:pt idx="38">
                  <c:v>0.0231351875588983</c:v>
                </c:pt>
                <c:pt idx="39">
                  <c:v>0.0185975419152221</c:v>
                </c:pt>
                <c:pt idx="40">
                  <c:v>0.0149450774332553</c:v>
                </c:pt>
                <c:pt idx="41">
                  <c:v>0.0120063448724124</c:v>
                </c:pt>
                <c:pt idx="42">
                  <c:v>0.00964278809228606</c:v>
                </c:pt>
                <c:pt idx="43">
                  <c:v>0.00774251461959595</c:v>
                </c:pt>
                <c:pt idx="44">
                  <c:v>0.00621522480500209</c:v>
                </c:pt>
                <c:pt idx="45">
                  <c:v>0.00498808967599567</c:v>
                </c:pt>
                <c:pt idx="46">
                  <c:v>0.00400240411479204</c:v>
                </c:pt>
                <c:pt idx="47">
                  <c:v>0.00321087257233025</c:v>
                </c:pt>
                <c:pt idx="48">
                  <c:v>0.00257541001823667</c:v>
                </c:pt>
                <c:pt idx="49">
                  <c:v>0.00206536198486869</c:v>
                </c:pt>
                <c:pt idx="50">
                  <c:v>0.00165606506560446</c:v>
                </c:pt>
                <c:pt idx="51">
                  <c:v>0.0013276836607657</c:v>
                </c:pt>
                <c:pt idx="52">
                  <c:v>0.00106427063482416</c:v>
                </c:pt>
                <c:pt idx="53">
                  <c:v>0.000853009287518032</c:v>
                </c:pt>
                <c:pt idx="54">
                  <c:v>0.000683602014758451</c:v>
                </c:pt>
                <c:pt idx="55">
                  <c:v>0.00054777755036478</c:v>
                </c:pt>
                <c:pt idx="56">
                  <c:v>0.000438893994210339</c:v>
                </c:pt>
                <c:pt idx="57">
                  <c:v>0.000351619160807157</c:v>
                </c:pt>
                <c:pt idx="58">
                  <c:v>0.00028167330272489</c:v>
                </c:pt>
                <c:pt idx="59">
                  <c:v>0.000225622122739285</c:v>
                </c:pt>
                <c:pt idx="60">
                  <c:v>0.000180710308610958</c:v>
                </c:pt>
                <c:pt idx="61">
                  <c:v>0.000144727704703414</c:v>
                </c:pt>
                <c:pt idx="62">
                  <c:v>0.000115901757123717</c:v>
                </c:pt>
                <c:pt idx="63">
                  <c:v>9.28111007197126E-5</c:v>
                </c:pt>
                <c:pt idx="64">
                  <c:v>7.43161518413245E-5</c:v>
                </c:pt>
                <c:pt idx="65">
                  <c:v>5.95033749222254E-5</c:v>
                </c:pt>
                <c:pt idx="66">
                  <c:v>4.76405400246546E-5</c:v>
                </c:pt>
                <c:pt idx="67">
                  <c:v>3.81408120848795E-5</c:v>
                </c:pt>
                <c:pt idx="68">
                  <c:v>3.05339347167704E-5</c:v>
                </c:pt>
                <c:pt idx="69">
                  <c:v>2.44431115600664E-5</c:v>
                </c:pt>
                <c:pt idx="70">
                  <c:v>1.95664620880407E-5</c:v>
                </c:pt>
                <c:pt idx="71">
                  <c:v>1.56621493004233E-5</c:v>
                </c:pt>
                <c:pt idx="72">
                  <c:v>1.25364541628316E-5</c:v>
                </c:pt>
                <c:pt idx="73">
                  <c:v>1.00342143721351E-5</c:v>
                </c:pt>
                <c:pt idx="74">
                  <c:v>8.03115977911039E-6</c:v>
                </c:pt>
                <c:pt idx="75">
                  <c:v>6.42776903434005E-6</c:v>
                </c:pt>
                <c:pt idx="76">
                  <c:v>5.14434613576085E-6</c:v>
                </c:pt>
                <c:pt idx="77">
                  <c:v>4.11707508982528E-6</c:v>
                </c:pt>
                <c:pt idx="78">
                  <c:v>3.29485870777268E-6</c:v>
                </c:pt>
                <c:pt idx="79">
                  <c:v>2.63678594315248E-6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Projeto_02!$D$1</c:f>
              <c:strCache>
                <c:ptCount val="1"/>
                <c:pt idx="0">
                  <c:v>Regina diana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Projeto_02!$A$2:$A$100</c:f>
              <c:numCache>
                <c:formatCode>General</c:formatCode>
                <c:ptCount val="9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</c:numCache>
            </c:numRef>
          </c:xVal>
          <c:yVal>
            <c:numRef>
              <c:f>Projeto_02!$D$2:$D$100</c:f>
              <c:numCache>
                <c:formatCode>General</c:formatCode>
                <c:ptCount val="99"/>
                <c:pt idx="0">
                  <c:v>20.0</c:v>
                </c:pt>
                <c:pt idx="1">
                  <c:v>22.0</c:v>
                </c:pt>
                <c:pt idx="2">
                  <c:v>24.0</c:v>
                </c:pt>
                <c:pt idx="3">
                  <c:v>25.71</c:v>
                </c:pt>
                <c:pt idx="4">
                  <c:v>26.9895</c:v>
                </c:pt>
                <c:pt idx="5">
                  <c:v>27.792825</c:v>
                </c:pt>
                <c:pt idx="6">
                  <c:v>28.13176875</c:v>
                </c:pt>
                <c:pt idx="7">
                  <c:v>28.0504775625</c:v>
                </c:pt>
                <c:pt idx="8">
                  <c:v>27.608916871875</c:v>
                </c:pt>
                <c:pt idx="9">
                  <c:v>26.87229872390625</c:v>
                </c:pt>
                <c:pt idx="10">
                  <c:v>25.90460059792969</c:v>
                </c:pt>
                <c:pt idx="11">
                  <c:v>24.76485062154727</c:v>
                </c:pt>
                <c:pt idx="12">
                  <c:v>23.50524714083046</c:v>
                </c:pt>
                <c:pt idx="13">
                  <c:v>22.17046282792985</c:v>
                </c:pt>
                <c:pt idx="14">
                  <c:v>20.79768521810688</c:v>
                </c:pt>
                <c:pt idx="15">
                  <c:v>19.41708889869027</c:v>
                </c:pt>
                <c:pt idx="16">
                  <c:v>18.05253571875005</c:v>
                </c:pt>
                <c:pt idx="17">
                  <c:v>16.72237017582825</c:v>
                </c:pt>
                <c:pt idx="18">
                  <c:v>15.44022617716561</c:v>
                </c:pt>
                <c:pt idx="19">
                  <c:v>14.2157949214034</c:v>
                </c:pt>
                <c:pt idx="20">
                  <c:v>13.05552622894021</c:v>
                </c:pt>
                <c:pt idx="21">
                  <c:v>11.96325052837315</c:v>
                </c:pt>
                <c:pt idx="22">
                  <c:v>10.94071822533634</c:v>
                </c:pt>
                <c:pt idx="23">
                  <c:v>9.988059011597314</c:v>
                </c:pt>
                <c:pt idx="24">
                  <c:v>9.104167004188917</c:v>
                </c:pt>
                <c:pt idx="25">
                  <c:v>8.28701927380783</c:v>
                </c:pt>
                <c:pt idx="26">
                  <c:v>7.533935913734845</c:v>
                </c:pt>
                <c:pt idx="27">
                  <c:v>6.841789719665764</c:v>
                </c:pt>
                <c:pt idx="28">
                  <c:v>6.207173073136333</c:v>
                </c:pt>
                <c:pt idx="29">
                  <c:v>5.626528931867635</c:v>
                </c:pt>
                <c:pt idx="30">
                  <c:v>5.096252050788232</c:v>
                </c:pt>
                <c:pt idx="31">
                  <c:v>4.612765764848857</c:v>
                </c:pt>
                <c:pt idx="32">
                  <c:v>4.172578905765701</c:v>
                </c:pt>
                <c:pt idx="33">
                  <c:v>3.772326725678142</c:v>
                </c:pt>
                <c:pt idx="34">
                  <c:v>3.408799073927257</c:v>
                </c:pt>
                <c:pt idx="35">
                  <c:v>3.078958522507365</c:v>
                </c:pt>
                <c:pt idx="36">
                  <c:v>2.779950659524364</c:v>
                </c:pt>
                <c:pt idx="37">
                  <c:v>2.509108363353217</c:v>
                </c:pt>
                <c:pt idx="38">
                  <c:v>2.263951526618252</c:v>
                </c:pt>
                <c:pt idx="39">
                  <c:v>2.042183411468206</c:v>
                </c:pt>
                <c:pt idx="40">
                  <c:v>1.84168457870443</c:v>
                </c:pt>
                <c:pt idx="41">
                  <c:v>1.660505136320638</c:v>
                </c:pt>
                <c:pt idx="42">
                  <c:v>1.496855891663057</c:v>
                </c:pt>
                <c:pt idx="43">
                  <c:v>1.349098860115208</c:v>
                </c:pt>
                <c:pt idx="44">
                  <c:v>1.215737477027607</c:v>
                </c:pt>
                <c:pt idx="45">
                  <c:v>1.095406774285846</c:v>
                </c:pt>
                <c:pt idx="46">
                  <c:v>0.986863714792461</c:v>
                </c:pt>
                <c:pt idx="47">
                  <c:v>0.888977824136173</c:v>
                </c:pt>
                <c:pt idx="48">
                  <c:v>0.800722216237022</c:v>
                </c:pt>
                <c:pt idx="49">
                  <c:v>0.721165076616967</c:v>
                </c:pt>
                <c:pt idx="50">
                  <c:v>0.649461641352244</c:v>
                </c:pt>
                <c:pt idx="51">
                  <c:v>0.584846690230141</c:v>
                </c:pt>
                <c:pt idx="52">
                  <c:v>0.52662755793928</c:v>
                </c:pt>
                <c:pt idx="53">
                  <c:v>0.474177656272317</c:v>
                </c:pt>
                <c:pt idx="54">
                  <c:v>0.426930492502588</c:v>
                </c:pt>
                <c:pt idx="55">
                  <c:v>0.384374163655281</c:v>
                </c:pt>
                <c:pt idx="56">
                  <c:v>0.346046302799826</c:v>
                </c:pt>
                <c:pt idx="57">
                  <c:v>0.311529451318686</c:v>
                </c:pt>
                <c:pt idx="58">
                  <c:v>0.280446830018979</c:v>
                </c:pt>
                <c:pt idx="59">
                  <c:v>0.252458481677626</c:v>
                </c:pt>
                <c:pt idx="60">
                  <c:v>0.227257757934411</c:v>
                </c:pt>
                <c:pt idx="61">
                  <c:v>0.204568124202692</c:v>
                </c:pt>
                <c:pt idx="62">
                  <c:v>0.184140257323364</c:v>
                </c:pt>
                <c:pt idx="63">
                  <c:v>0.165749411942452</c:v>
                </c:pt>
                <c:pt idx="64">
                  <c:v>0.149193032968351</c:v>
                </c:pt>
                <c:pt idx="65">
                  <c:v>0.134288592901884</c:v>
                </c:pt>
                <c:pt idx="66">
                  <c:v>0.12087163428668</c:v>
                </c:pt>
                <c:pt idx="67">
                  <c:v>0.108793998966017</c:v>
                </c:pt>
                <c:pt idx="68">
                  <c:v>0.0979222272318322</c:v>
                </c:pt>
                <c:pt idx="69">
                  <c:v>0.0881361112955923</c:v>
                </c:pt>
                <c:pt idx="70">
                  <c:v>0.0793273887883451</c:v>
                </c:pt>
                <c:pt idx="71">
                  <c:v>0.0713985632019282</c:v>
                </c:pt>
                <c:pt idx="72">
                  <c:v>0.0642618393115955</c:v>
                </c:pt>
                <c:pt idx="73">
                  <c:v>0.0578381626712685</c:v>
                </c:pt>
                <c:pt idx="74">
                  <c:v>0.0520563532470161</c:v>
                </c:pt>
                <c:pt idx="75">
                  <c:v>0.0468523241542703</c:v>
                </c:pt>
                <c:pt idx="76">
                  <c:v>0.0421683772926501</c:v>
                </c:pt>
                <c:pt idx="77">
                  <c:v>0.0379525684326123</c:v>
                </c:pt>
                <c:pt idx="78">
                  <c:v>0.034158135004369</c:v>
                </c:pt>
                <c:pt idx="79">
                  <c:v>0.0307429804756737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Projeto_02!$E$1</c:f>
              <c:strCache>
                <c:ptCount val="1"/>
                <c:pt idx="0">
                  <c:v>Alienus homoferrum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Projeto_02!$A$2:$A$100</c:f>
              <c:numCache>
                <c:formatCode>General</c:formatCode>
                <c:ptCount val="9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</c:numCache>
            </c:numRef>
          </c:xVal>
          <c:yVal>
            <c:numRef>
              <c:f>Projeto_02!$E$2:$E$100</c:f>
              <c:numCache>
                <c:formatCode>General</c:formatCode>
                <c:ptCount val="99"/>
                <c:pt idx="0">
                  <c:v>20.0</c:v>
                </c:pt>
                <c:pt idx="1">
                  <c:v>21.0</c:v>
                </c:pt>
                <c:pt idx="2">
                  <c:v>22.15</c:v>
                </c:pt>
                <c:pt idx="3">
                  <c:v>23.4375</c:v>
                </c:pt>
                <c:pt idx="4">
                  <c:v>24.822875</c:v>
                </c:pt>
                <c:pt idx="5">
                  <c:v>26.25694375</c:v>
                </c:pt>
                <c:pt idx="6">
                  <c:v>27.6911821875</c:v>
                </c:pt>
                <c:pt idx="7">
                  <c:v>29.08314335937501</c:v>
                </c:pt>
                <c:pt idx="8">
                  <c:v>30.39884008046876</c:v>
                </c:pt>
                <c:pt idx="9">
                  <c:v>31.61327861214845</c:v>
                </c:pt>
                <c:pt idx="10">
                  <c:v>32.70993413363868</c:v>
                </c:pt>
                <c:pt idx="11">
                  <c:v>33.67968300792725</c:v>
                </c:pt>
                <c:pt idx="12">
                  <c:v>34.51951755642395</c:v>
                </c:pt>
                <c:pt idx="13">
                  <c:v>35.23124082768219</c:v>
                </c:pt>
                <c:pt idx="14">
                  <c:v>35.8202534126658</c:v>
                </c:pt>
                <c:pt idx="15">
                  <c:v>36.2944886630592</c:v>
                </c:pt>
                <c:pt idx="16">
                  <c:v>36.66351742004247</c:v>
                </c:pt>
                <c:pt idx="17">
                  <c:v>36.93782198997769</c:v>
                </c:pt>
                <c:pt idx="18">
                  <c:v>37.12822699872418</c:v>
                </c:pt>
                <c:pt idx="19">
                  <c:v>37.24546870717159</c:v>
                </c:pt>
                <c:pt idx="20">
                  <c:v>37.29988216466149</c:v>
                </c:pt>
                <c:pt idx="21">
                  <c:v>37.3011857088886</c:v>
                </c:pt>
                <c:pt idx="22">
                  <c:v>37.25834378256964</c:v>
                </c:pt>
                <c:pt idx="23">
                  <c:v>37.17949116753671</c:v>
                </c:pt>
                <c:pt idx="24">
                  <c:v>37.0719041145115</c:v>
                </c:pt>
                <c:pt idx="25">
                  <c:v>36.94200621375721</c:v>
                </c:pt>
                <c:pt idx="26">
                  <c:v>36.7953990600989</c:v>
                </c:pt>
                <c:pt idx="27">
                  <c:v>36.6369097398511</c:v>
                </c:pt>
                <c:pt idx="28">
                  <c:v>36.47064887780221</c:v>
                </c:pt>
                <c:pt idx="29">
                  <c:v>36.30007442900605</c:v>
                </c:pt>
                <c:pt idx="30">
                  <c:v>36.12805759876812</c:v>
                </c:pt>
                <c:pt idx="31">
                  <c:v>35.95694824961728</c:v>
                </c:pt>
                <c:pt idx="32">
                  <c:v>35.78863793449907</c:v>
                </c:pt>
                <c:pt idx="33">
                  <c:v>35.62461930956453</c:v>
                </c:pt>
                <c:pt idx="34">
                  <c:v>35.46604115489023</c:v>
                </c:pt>
                <c:pt idx="35">
                  <c:v>35.31375859187039</c:v>
                </c:pt>
                <c:pt idx="36">
                  <c:v>35.16837835353116</c:v>
                </c:pt>
                <c:pt idx="37">
                  <c:v>35.03029915725706</c:v>
                </c:pt>
                <c:pt idx="38">
                  <c:v>34.89974736410458</c:v>
                </c:pt>
                <c:pt idx="39">
                  <c:v>34.77680819806824</c:v>
                </c:pt>
                <c:pt idx="40">
                  <c:v>34.66145285305544</c:v>
                </c:pt>
                <c:pt idx="41">
                  <c:v>34.55356184357552</c:v>
                </c:pt>
                <c:pt idx="42">
                  <c:v>34.45294496417274</c:v>
                </c:pt>
                <c:pt idx="43">
                  <c:v>34.35935821789622</c:v>
                </c:pt>
                <c:pt idx="44">
                  <c:v>34.2725180598647</c:v>
                </c:pt>
                <c:pt idx="45">
                  <c:v>34.1921132815297</c:v>
                </c:pt>
                <c:pt idx="46">
                  <c:v>34.11781483705595</c:v>
                </c:pt>
                <c:pt idx="47">
                  <c:v>34.04928388717534</c:v>
                </c:pt>
                <c:pt idx="48">
                  <c:v>33.98617830928516</c:v>
                </c:pt>
                <c:pt idx="49">
                  <c:v>33.92815789640926</c:v>
                </c:pt>
                <c:pt idx="50">
                  <c:v>33.87488844258394</c:v>
                </c:pt>
                <c:pt idx="51">
                  <c:v>33.82604488868903</c:v>
                </c:pt>
                <c:pt idx="52">
                  <c:v>33.7813136809729</c:v>
                </c:pt>
                <c:pt idx="53">
                  <c:v>33.74039447463625</c:v>
                </c:pt>
                <c:pt idx="54">
                  <c:v>33.7030012968731</c:v>
                </c:pt>
                <c:pt idx="55">
                  <c:v>33.66886326767882</c:v>
                </c:pt>
                <c:pt idx="56">
                  <c:v>33.63772496244145</c:v>
                </c:pt>
                <c:pt idx="57">
                  <c:v>33.60934648772243</c:v>
                </c:pt>
                <c:pt idx="58">
                  <c:v>33.58350333057713</c:v>
                </c:pt>
                <c:pt idx="59">
                  <c:v>33.55998603213026</c:v>
                </c:pt>
                <c:pt idx="60">
                  <c:v>33.53859972776638</c:v>
                </c:pt>
                <c:pt idx="61">
                  <c:v>33.51916358909115</c:v>
                </c:pt>
                <c:pt idx="62">
                  <c:v>33.5015101966337</c:v>
                </c:pt>
                <c:pt idx="63">
                  <c:v>33.48548486697796</c:v>
                </c:pt>
                <c:pt idx="64">
                  <c:v>33.47094495351909</c:v>
                </c:pt>
                <c:pt idx="65">
                  <c:v>33.45775913624136</c:v>
                </c:pt>
                <c:pt idx="66">
                  <c:v>33.44580671271349</c:v>
                </c:pt>
                <c:pt idx="67">
                  <c:v>33.43497689981778</c:v>
                </c:pt>
                <c:pt idx="68">
                  <c:v>33.4251681534958</c:v>
                </c:pt>
                <c:pt idx="69">
                  <c:v>33.41628751194353</c:v>
                </c:pt>
                <c:pt idx="70">
                  <c:v>33.40824996616663</c:v>
                </c:pt>
                <c:pt idx="71">
                  <c:v>33.40097786056202</c:v>
                </c:pt>
                <c:pt idx="72">
                  <c:v>33.3944003251834</c:v>
                </c:pt>
                <c:pt idx="73">
                  <c:v>33.38845274053855</c:v>
                </c:pt>
                <c:pt idx="74">
                  <c:v>33.38307623512296</c:v>
                </c:pt>
                <c:pt idx="75">
                  <c:v>33.37821721539063</c:v>
                </c:pt>
                <c:pt idx="76">
                  <c:v>33.37382692747511</c:v>
                </c:pt>
                <c:pt idx="77">
                  <c:v>33.36986104968152</c:v>
                </c:pt>
                <c:pt idx="78">
                  <c:v>33.36627931455744</c:v>
                </c:pt>
                <c:pt idx="79">
                  <c:v>33.36304515920131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Projeto_02!$F$1</c:f>
              <c:strCache>
                <c:ptCount val="1"/>
                <c:pt idx="0">
                  <c:v>Muriscaecus tenebrae  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Projeto_02!$A$2:$A$100</c:f>
              <c:numCache>
                <c:formatCode>General</c:formatCode>
                <c:ptCount val="9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</c:numCache>
            </c:numRef>
          </c:xVal>
          <c:yVal>
            <c:numRef>
              <c:f>Projeto_02!$F$2:$F$100</c:f>
              <c:numCache>
                <c:formatCode>General</c:formatCode>
                <c:ptCount val="99"/>
                <c:pt idx="0">
                  <c:v>20.0</c:v>
                </c:pt>
                <c:pt idx="1">
                  <c:v>21.0</c:v>
                </c:pt>
                <c:pt idx="2">
                  <c:v>22.05</c:v>
                </c:pt>
                <c:pt idx="3">
                  <c:v>23.1625</c:v>
                </c:pt>
                <c:pt idx="4">
                  <c:v>24.348125</c:v>
                </c:pt>
                <c:pt idx="5">
                  <c:v>25.61300625</c:v>
                </c:pt>
                <c:pt idx="6">
                  <c:v>26.9580503125</c:v>
                </c:pt>
                <c:pt idx="7">
                  <c:v>28.379266015625</c:v>
                </c:pt>
                <c:pt idx="8">
                  <c:v>29.86861705078125</c:v>
                </c:pt>
                <c:pt idx="9">
                  <c:v>31.41507020628906</c:v>
                </c:pt>
                <c:pt idx="10">
                  <c:v>33.00564455718946</c:v>
                </c:pt>
                <c:pt idx="11">
                  <c:v>34.62635574269384</c:v>
                </c:pt>
                <c:pt idx="12">
                  <c:v>36.26300625635187</c:v>
                </c:pt>
                <c:pt idx="13">
                  <c:v>37.90180769917668</c:v>
                </c:pt>
                <c:pt idx="14">
                  <c:v>39.52984139698606</c:v>
                </c:pt>
                <c:pt idx="15">
                  <c:v>41.13537466840334</c:v>
                </c:pt>
                <c:pt idx="16">
                  <c:v>42.70805480128909</c:v>
                </c:pt>
                <c:pt idx="17">
                  <c:v>44.23900380322887</c:v>
                </c:pt>
                <c:pt idx="18">
                  <c:v>45.7208358120652</c:v>
                </c:pt>
                <c:pt idx="19">
                  <c:v>47.14761672133435</c:v>
                </c:pt>
                <c:pt idx="20">
                  <c:v>48.5147827559848</c:v>
                </c:pt>
                <c:pt idx="21">
                  <c:v>49.8190318346517</c:v>
                </c:pt>
                <c:pt idx="22">
                  <c:v>51.05819881380797</c:v>
                </c:pt>
                <c:pt idx="23">
                  <c:v>52.23112325137454</c:v>
                </c:pt>
                <c:pt idx="24">
                  <c:v>53.33751620555948</c:v>
                </c:pt>
                <c:pt idx="25">
                  <c:v>54.37783080673265</c:v>
                </c:pt>
                <c:pt idx="26">
                  <c:v>55.35313988777174</c:v>
                </c:pt>
                <c:pt idx="27">
                  <c:v>56.26502279939304</c:v>
                </c:pt>
                <c:pt idx="28">
                  <c:v>57.1154626334085</c:v>
                </c:pt>
                <c:pt idx="29">
                  <c:v>57.9067543895183</c:v>
                </c:pt>
                <c:pt idx="30">
                  <c:v>58.64142411294299</c:v>
                </c:pt>
                <c:pt idx="31">
                  <c:v>59.32215866717264</c:v>
                </c:pt>
                <c:pt idx="32">
                  <c:v>59.95174555877573</c:v>
                </c:pt>
                <c:pt idx="33">
                  <c:v>60.53302207428685</c:v>
                </c:pt>
                <c:pt idx="34">
                  <c:v>61.06883290152895</c:v>
                </c:pt>
                <c:pt idx="35">
                  <c:v>61.56199537194153</c:v>
                </c:pt>
                <c:pt idx="36">
                  <c:v>62.01527146253149</c:v>
                </c:pt>
                <c:pt idx="37">
                  <c:v>62.43134572475802</c:v>
                </c:pt>
                <c:pt idx="38">
                  <c:v>62.81280835424582</c:v>
                </c:pt>
                <c:pt idx="39">
                  <c:v>63.162142672944</c:v>
                </c:pt>
                <c:pt idx="40">
                  <c:v>63.48171635910361</c:v>
                </c:pt>
                <c:pt idx="41">
                  <c:v>63.77377582645397</c:v>
                </c:pt>
                <c:pt idx="42">
                  <c:v>64.04044321948882</c:v>
                </c:pt>
                <c:pt idx="43">
                  <c:v>64.28371555493165</c:v>
                </c:pt>
                <c:pt idx="44">
                  <c:v>64.50546559897468</c:v>
                </c:pt>
                <c:pt idx="45">
                  <c:v>64.7074441250124</c:v>
                </c:pt>
                <c:pt idx="46">
                  <c:v>64.89128324691476</c:v>
                </c:pt>
                <c:pt idx="47">
                  <c:v>65.05850056827462</c:v>
                </c:pt>
                <c:pt idx="48">
                  <c:v>65.2105039285784</c:v>
                </c:pt>
                <c:pt idx="49">
                  <c:v>65.34859656307801</c:v>
                </c:pt>
                <c:pt idx="50">
                  <c:v>65.47398252456505</c:v>
                </c:pt>
                <c:pt idx="51">
                  <c:v>65.58777224259518</c:v>
                </c:pt>
                <c:pt idx="52">
                  <c:v>65.69098811933432</c:v>
                </c:pt>
                <c:pt idx="53">
                  <c:v>65.78457008146489</c:v>
                </c:pt>
                <c:pt idx="54">
                  <c:v>65.86938102485527</c:v>
                </c:pt>
                <c:pt idx="55">
                  <c:v>65.94621210329981</c:v>
                </c:pt>
                <c:pt idx="56">
                  <c:v>66.0157878249027</c:v>
                </c:pt>
                <c:pt idx="57">
                  <c:v>66.07877092990171</c:v>
                </c:pt>
                <c:pt idx="58">
                  <c:v>66.13576703217886</c:v>
                </c:pt>
                <c:pt idx="59">
                  <c:v>66.18732901362763</c:v>
                </c:pt>
                <c:pt idx="60">
                  <c:v>66.23396116615928</c:v>
                </c:pt>
                <c:pt idx="61">
                  <c:v>66.27612308062793</c:v>
                </c:pt>
                <c:pt idx="62">
                  <c:v>66.31423328550565</c:v>
                </c:pt>
                <c:pt idx="63">
                  <c:v>66.34867264089374</c:v>
                </c:pt>
                <c:pt idx="64">
                  <c:v>66.37978749554685</c:v>
                </c:pt>
                <c:pt idx="65">
                  <c:v>66.40789261612142</c:v>
                </c:pt>
                <c:pt idx="66">
                  <c:v>66.43327389893947</c:v>
                </c:pt>
                <c:pt idx="67">
                  <c:v>66.45619087526384</c:v>
                </c:pt>
                <c:pt idx="68">
                  <c:v>66.47687902148243</c:v>
                </c:pt>
                <c:pt idx="69">
                  <c:v>66.4955518857579</c:v>
                </c:pt>
                <c:pt idx="70">
                  <c:v>66.51240304266435</c:v>
                </c:pt>
                <c:pt idx="71">
                  <c:v>66.5276078871478</c:v>
                </c:pt>
                <c:pt idx="72">
                  <c:v>66.5413252788466</c:v>
                </c:pt>
                <c:pt idx="73">
                  <c:v>66.55369904742261</c:v>
                </c:pt>
                <c:pt idx="74">
                  <c:v>66.56485936910533</c:v>
                </c:pt>
                <c:pt idx="75">
                  <c:v>66.57492402416235</c:v>
                </c:pt>
                <c:pt idx="76">
                  <c:v>66.5839995444933</c:v>
                </c:pt>
                <c:pt idx="77">
                  <c:v>66.59218226001613</c:v>
                </c:pt>
                <c:pt idx="78">
                  <c:v>66.59955925198347</c:v>
                </c:pt>
                <c:pt idx="79">
                  <c:v>66.60620922084004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007624"/>
        <c:axId val="2144012184"/>
      </c:scatterChart>
      <c:valAx>
        <c:axId val="2144007624"/>
        <c:scaling>
          <c:orientation val="minMax"/>
          <c:max val="80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Tempo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8100" cmpd="sng">
            <a:solidFill>
              <a:schemeClr val="tx1"/>
            </a:solidFill>
          </a:ln>
        </c:spPr>
        <c:txPr>
          <a:bodyPr/>
          <a:lstStyle/>
          <a:p>
            <a:pPr>
              <a:defRPr sz="2400" b="1"/>
            </a:pPr>
            <a:endParaRPr lang="en-US"/>
          </a:p>
        </c:txPr>
        <c:crossAx val="2144012184"/>
        <c:crosses val="autoZero"/>
        <c:crossBetween val="midCat"/>
      </c:valAx>
      <c:valAx>
        <c:axId val="2144012184"/>
        <c:scaling>
          <c:orientation val="minMax"/>
          <c:max val="100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Densidade</a:t>
                </a:r>
              </a:p>
            </c:rich>
          </c:tx>
          <c:layout>
            <c:manualLayout>
              <c:xMode val="edge"/>
              <c:yMode val="edge"/>
              <c:x val="0.00414101312657686"/>
              <c:y val="0.2662741839110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8100" cmpd="sng">
            <a:solidFill>
              <a:schemeClr val="tx1"/>
            </a:solidFill>
          </a:ln>
        </c:spPr>
        <c:txPr>
          <a:bodyPr/>
          <a:lstStyle/>
          <a:p>
            <a:pPr>
              <a:defRPr sz="2400" b="1"/>
            </a:pPr>
            <a:endParaRPr lang="en-US"/>
          </a:p>
        </c:txPr>
        <c:crossAx val="2144007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1431112720141"/>
          <c:y val="0.0173405122001264"/>
          <c:w val="0.294220350018465"/>
          <c:h val="0.201437658042283"/>
        </c:manualLayout>
      </c:layout>
      <c:overlay val="0"/>
      <c:txPr>
        <a:bodyPr/>
        <a:lstStyle/>
        <a:p>
          <a:pPr>
            <a:defRPr sz="1600" b="1" i="1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3" workbookViewId="0" zoomToFit="1"/>
  </sheetViews>
  <pageMargins left="0.75" right="0.75" top="1" bottom="1" header="0.5" footer="0.5"/>
  <pageSetup paperSize="9"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4662" cy="56242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8"/>
  <sheetViews>
    <sheetView tabSelected="1" zoomScale="125" zoomScaleNormal="125" zoomScalePageLayoutView="125" workbookViewId="0">
      <selection activeCell="I3" sqref="I3"/>
    </sheetView>
  </sheetViews>
  <sheetFormatPr baseColWidth="10" defaultRowHeight="15" x14ac:dyDescent="0"/>
  <cols>
    <col min="1" max="1" width="3.1640625" bestFit="1" customWidth="1"/>
    <col min="2" max="2" width="12.6640625" bestFit="1" customWidth="1"/>
    <col min="3" max="3" width="18.1640625" bestFit="1" customWidth="1"/>
    <col min="4" max="4" width="12.6640625" bestFit="1" customWidth="1"/>
    <col min="5" max="5" width="18" bestFit="1" customWidth="1"/>
    <col min="6" max="6" width="20.6640625" bestFit="1" customWidth="1"/>
    <col min="8" max="8" width="32.1640625" bestFit="1" customWidth="1"/>
    <col min="10" max="10" width="10.83203125" style="4"/>
    <col min="11" max="11" width="12.6640625" style="4" bestFit="1" customWidth="1"/>
    <col min="12" max="16" width="11" style="4" bestFit="1" customWidth="1"/>
    <col min="17" max="17" width="10.83203125" style="4"/>
    <col min="18" max="33" width="11" style="4" bestFit="1" customWidth="1"/>
    <col min="34" max="39" width="10.83203125" style="4"/>
  </cols>
  <sheetData>
    <row r="1" spans="1:33">
      <c r="A1" s="1" t="s">
        <v>0</v>
      </c>
      <c r="B1" s="5" t="s">
        <v>9</v>
      </c>
      <c r="C1" s="5" t="s">
        <v>12</v>
      </c>
      <c r="D1" s="5" t="s">
        <v>8</v>
      </c>
      <c r="E1" s="5" t="s">
        <v>10</v>
      </c>
      <c r="F1" s="5" t="s">
        <v>11</v>
      </c>
      <c r="I1" t="s">
        <v>6</v>
      </c>
      <c r="K1" s="4" t="s">
        <v>1</v>
      </c>
      <c r="L1" s="4" t="s">
        <v>2</v>
      </c>
      <c r="M1" s="4" t="s">
        <v>3</v>
      </c>
      <c r="N1" s="4" t="s">
        <v>4</v>
      </c>
      <c r="O1" s="4" t="s">
        <v>5</v>
      </c>
      <c r="P1" s="4" t="s">
        <v>7</v>
      </c>
      <c r="R1" s="4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7</v>
      </c>
    </row>
    <row r="2" spans="1:33">
      <c r="A2">
        <v>1</v>
      </c>
      <c r="B2" s="2">
        <v>20</v>
      </c>
      <c r="C2" s="2">
        <v>20</v>
      </c>
      <c r="D2" s="2">
        <v>20</v>
      </c>
      <c r="E2" s="2">
        <v>20</v>
      </c>
      <c r="F2" s="2">
        <v>20</v>
      </c>
      <c r="H2" t="s">
        <v>13</v>
      </c>
      <c r="I2">
        <v>0</v>
      </c>
      <c r="K2" s="4">
        <f>B2</f>
        <v>20</v>
      </c>
      <c r="L2" s="4">
        <f t="shared" ref="L2:O2" si="0">C2</f>
        <v>20</v>
      </c>
      <c r="M2" s="4">
        <f t="shared" si="0"/>
        <v>20</v>
      </c>
      <c r="N2" s="4">
        <f t="shared" si="0"/>
        <v>20</v>
      </c>
      <c r="O2" s="4">
        <f t="shared" si="0"/>
        <v>20</v>
      </c>
      <c r="P2" s="4">
        <f>SUM(K2:O2)</f>
        <v>100</v>
      </c>
      <c r="R2" s="4">
        <f>B2</f>
        <v>20</v>
      </c>
      <c r="S2" s="4">
        <f t="shared" ref="S2:V2" si="1">C2</f>
        <v>20</v>
      </c>
      <c r="T2" s="4">
        <f t="shared" si="1"/>
        <v>20</v>
      </c>
      <c r="U2" s="4">
        <f t="shared" si="1"/>
        <v>20</v>
      </c>
      <c r="V2" s="4">
        <f t="shared" si="1"/>
        <v>20</v>
      </c>
      <c r="W2" s="4">
        <f>SUM(R2:V2)</f>
        <v>100</v>
      </c>
    </row>
    <row r="3" spans="1:33">
      <c r="A3" s="4">
        <f>A2+1</f>
        <v>2</v>
      </c>
      <c r="B3" s="4">
        <f>IF($I$2=1,IF($I$3=1,Sheet6!B3,Sheet4!B3), IF(Projeto_02!$I$3=0,Sheet3!B3,Sheet5!B3))</f>
        <v>15</v>
      </c>
      <c r="C3" s="4">
        <f>IF($I$2=1,IF($I$3=1,Sheet6!C3,Sheet4!C3), IF(Projeto_02!$I$3=0,Sheet3!C3,Sheet5!C3))</f>
        <v>21</v>
      </c>
      <c r="D3" s="4">
        <f>IF($I$2=1,IF($I$3=1,Sheet6!D3,Sheet4!D3), IF(Projeto_02!$I$3=0,Sheet3!D3,Sheet5!D3))</f>
        <v>22</v>
      </c>
      <c r="E3" s="4">
        <f>IF($I$2=1,IF($I$3=1,Sheet6!E3,Sheet4!E3), IF(Projeto_02!$I$3=0,Sheet3!E3,Sheet5!E3))</f>
        <v>21</v>
      </c>
      <c r="F3" s="4">
        <f>IF($I$2=1,IF($I$3=1,Sheet6!F3,Sheet4!F3), IF(Projeto_02!$I$3=0,Sheet3!F3,Sheet5!F3))</f>
        <v>21</v>
      </c>
      <c r="H3" t="s">
        <v>14</v>
      </c>
      <c r="I3">
        <v>0</v>
      </c>
      <c r="K3" s="4">
        <f>IF(100,K2*0.75)</f>
        <v>15</v>
      </c>
      <c r="L3" s="4">
        <f>(K2*0.25+L2*0.9)</f>
        <v>23</v>
      </c>
      <c r="M3" s="4">
        <f>L2*0.1+M2*0.8</f>
        <v>18</v>
      </c>
      <c r="N3" s="4">
        <f>M2*0.2+N2*0.85</f>
        <v>21</v>
      </c>
      <c r="O3" s="4">
        <f>N2*0.15+O2</f>
        <v>23</v>
      </c>
      <c r="P3" s="4">
        <f t="shared" ref="P3:P50" si="2">SUM(K3:O3)</f>
        <v>100</v>
      </c>
      <c r="R3" s="4">
        <f ca="1">IF(R2+X3-Y3&lt;0,0,R2+X3-Y3)</f>
        <v>25.519360563642877</v>
      </c>
      <c r="S3" s="4">
        <f t="shared" ref="S3" ca="1" si="3">IF(S2+Y3-Z3&lt;0,0,S2+Y3-Z3)</f>
        <v>20.281686313889313</v>
      </c>
      <c r="T3" s="4">
        <f ca="1">IF(T2=0,0,IF(T2+Z3-AA3&lt;0,0,T2+Z3-AA3))</f>
        <v>11.705054256768364</v>
      </c>
      <c r="U3" s="4">
        <f ca="1">IF(U2=0,0,IF(U2+AA3-AB3&lt;0,0,U2+AA3-AB3))</f>
        <v>22.534435749766914</v>
      </c>
      <c r="V3" s="4">
        <f ca="1">IF(V2=0,0,IF(V2+AB3-AC3&lt;0,0,V2+AB3-AC3))</f>
        <v>23.736479124705284</v>
      </c>
      <c r="W3" s="4">
        <f t="shared" ref="W3:W50" ca="1" si="4">SUM(R3:V3)</f>
        <v>103.77701600877275</v>
      </c>
      <c r="X3" s="4">
        <f t="shared" ref="X3:AG18" ca="1" si="5">10*RAND()</f>
        <v>6.4782068077610937</v>
      </c>
      <c r="Y3" s="4">
        <f t="shared" ca="1" si="5"/>
        <v>0.95884624411821773</v>
      </c>
      <c r="Z3" s="4">
        <f t="shared" ca="1" si="5"/>
        <v>0.6771599302289022</v>
      </c>
      <c r="AA3" s="4">
        <f t="shared" ca="1" si="5"/>
        <v>8.9721056734605398</v>
      </c>
      <c r="AB3" s="4">
        <f t="shared" ca="1" si="5"/>
        <v>6.4376699236936252</v>
      </c>
      <c r="AC3" s="4">
        <f t="shared" ca="1" si="5"/>
        <v>2.7011907989883444</v>
      </c>
      <c r="AD3" s="4">
        <f t="shared" ca="1" si="5"/>
        <v>2.8880926609463908</v>
      </c>
      <c r="AE3" s="4">
        <f t="shared" ca="1" si="5"/>
        <v>3.5105398232450669</v>
      </c>
      <c r="AF3" s="4">
        <f t="shared" ca="1" si="5"/>
        <v>3.0418476619718349</v>
      </c>
      <c r="AG3" s="4">
        <f t="shared" ca="1" si="5"/>
        <v>5.8235941015808015</v>
      </c>
    </row>
    <row r="4" spans="1:33">
      <c r="A4" s="4">
        <f t="shared" ref="A4:A67" si="6">A3+1</f>
        <v>3</v>
      </c>
      <c r="B4" s="4">
        <f>IF($I$2=1,IF($I$3=1,Sheet6!B4,Sheet4!B4), IF(Projeto_02!$I$3=0,Sheet3!B4,Sheet5!B4))</f>
        <v>11.25</v>
      </c>
      <c r="C4" s="4">
        <f>IF($I$2=1,IF($I$3=1,Sheet6!C4,Sheet4!C4), IF(Projeto_02!$I$3=0,Sheet3!C4,Sheet5!C4))</f>
        <v>20.55</v>
      </c>
      <c r="D4" s="4">
        <f>IF($I$2=1,IF($I$3=1,Sheet6!D4,Sheet4!D4), IF(Projeto_02!$I$3=0,Sheet3!D4,Sheet5!D4))</f>
        <v>24</v>
      </c>
      <c r="E4" s="4">
        <f>IF($I$2=1,IF($I$3=1,Sheet6!E4,Sheet4!E4), IF(Projeto_02!$I$3=0,Sheet3!E4,Sheet5!E4))</f>
        <v>22.150000000000002</v>
      </c>
      <c r="F4" s="4">
        <f>IF($I$2=1,IF($I$3=1,Sheet6!F4,Sheet4!F4), IF(Projeto_02!$I$3=0,Sheet3!F4,Sheet5!F4))</f>
        <v>22.05</v>
      </c>
      <c r="K4" s="4">
        <f t="shared" ref="K4:K50" si="7">IF(100,K3*0.75)</f>
        <v>11.25</v>
      </c>
      <c r="L4" s="4">
        <f t="shared" ref="L4:L50" si="8">(K3*0.25+L3*0.9)</f>
        <v>24.45</v>
      </c>
      <c r="M4" s="4">
        <f t="shared" ref="M4:M50" si="9">L3*0.1+M3*0.8</f>
        <v>16.7</v>
      </c>
      <c r="N4" s="4">
        <f t="shared" ref="N4:N50" si="10">M3*0.2+N3*0.85</f>
        <v>21.45</v>
      </c>
      <c r="O4" s="4">
        <f t="shared" ref="O4:O50" si="11">N3*0.15+O3</f>
        <v>26.15</v>
      </c>
      <c r="P4" s="4">
        <f t="shared" si="2"/>
        <v>100</v>
      </c>
      <c r="R4" s="4">
        <f t="shared" ref="R4:R50" ca="1" si="12">IF(R3+X4-Y4&lt;0,0,R3+X4-Y4)</f>
        <v>26.524736292868067</v>
      </c>
      <c r="S4" s="4">
        <f t="shared" ref="S4:S50" ca="1" si="13">IF(S3+Y4-Z4&lt;0,0,S3+Y4-Z4)</f>
        <v>20.787340661711525</v>
      </c>
      <c r="T4" s="4">
        <f t="shared" ref="T4:T50" ca="1" si="14">IF(T3+Z4-AA4&lt;0,0,T3+Z4-AA4)</f>
        <v>5.2073995792204713</v>
      </c>
      <c r="U4" s="4" t="e">
        <f ca="1">IF(U3=0,0,F(U3+AA4-AB4&lt;0,0,U3+AA4-AB4))</f>
        <v>#NAME?</v>
      </c>
      <c r="V4" s="4">
        <f ca="1">IF(V3=0,0,IF(V3+AB4-AC4&lt;0,0,V3+AB4-AC4))</f>
        <v>29.518344186117879</v>
      </c>
      <c r="W4" s="4" t="e">
        <f t="shared" ca="1" si="4"/>
        <v>#NAME?</v>
      </c>
      <c r="X4" s="4">
        <f t="shared" ca="1" si="5"/>
        <v>4.6363733647463787</v>
      </c>
      <c r="Y4" s="4">
        <f t="shared" ca="1" si="5"/>
        <v>3.6309976355211901</v>
      </c>
      <c r="Z4" s="4">
        <f t="shared" ca="1" si="5"/>
        <v>3.1253432876989784</v>
      </c>
      <c r="AA4" s="4">
        <f t="shared" ca="1" si="5"/>
        <v>9.6229979652468707</v>
      </c>
      <c r="AB4" s="4">
        <f t="shared" ca="1" si="5"/>
        <v>6.9445124661569935</v>
      </c>
      <c r="AC4" s="4">
        <f t="shared" ca="1" si="5"/>
        <v>1.1626474047443991</v>
      </c>
      <c r="AD4" s="4">
        <f t="shared" ca="1" si="5"/>
        <v>8.7090119328027367</v>
      </c>
      <c r="AE4" s="4">
        <f t="shared" ca="1" si="5"/>
        <v>8.5685016754724668</v>
      </c>
      <c r="AF4" s="4">
        <f t="shared" ca="1" si="5"/>
        <v>9.0446139941325079</v>
      </c>
      <c r="AG4" s="4">
        <f t="shared" ca="1" si="5"/>
        <v>7.6002584549921757</v>
      </c>
    </row>
    <row r="5" spans="1:33">
      <c r="A5" s="4">
        <f t="shared" si="6"/>
        <v>4</v>
      </c>
      <c r="B5" s="4">
        <f>IF($I$2=1,IF($I$3=1,Sheet6!B5,Sheet4!B5), IF(Projeto_02!$I$3=0,Sheet3!B5,Sheet5!B5))</f>
        <v>8.4375</v>
      </c>
      <c r="C5" s="4">
        <f>IF($I$2=1,IF($I$3=1,Sheet6!C5,Sheet4!C5), IF(Projeto_02!$I$3=0,Sheet3!C5,Sheet5!C5))</f>
        <v>19.252500000000001</v>
      </c>
      <c r="D5" s="4">
        <f>IF($I$2=1,IF($I$3=1,Sheet6!D5,Sheet4!D5), IF(Projeto_02!$I$3=0,Sheet3!D5,Sheet5!D5))</f>
        <v>25.71</v>
      </c>
      <c r="E5" s="4">
        <f>IF($I$2=1,IF($I$3=1,Sheet6!E5,Sheet4!E5), IF(Projeto_02!$I$3=0,Sheet3!E5,Sheet5!E5))</f>
        <v>23.4375</v>
      </c>
      <c r="F5" s="4">
        <f>IF($I$2=1,IF($I$3=1,Sheet6!F5,Sheet4!F5), IF(Projeto_02!$I$3=0,Sheet3!F5,Sheet5!F5))</f>
        <v>23.162499999999998</v>
      </c>
      <c r="K5" s="4">
        <f t="shared" si="7"/>
        <v>8.4375</v>
      </c>
      <c r="L5" s="4">
        <f t="shared" si="8"/>
        <v>24.817499999999999</v>
      </c>
      <c r="M5" s="4">
        <f t="shared" si="9"/>
        <v>15.805</v>
      </c>
      <c r="N5" s="4">
        <f t="shared" si="10"/>
        <v>21.572499999999998</v>
      </c>
      <c r="O5" s="4">
        <f t="shared" si="11"/>
        <v>29.3675</v>
      </c>
      <c r="P5" s="4">
        <f t="shared" si="2"/>
        <v>100</v>
      </c>
      <c r="R5" s="4">
        <f t="shared" ca="1" si="12"/>
        <v>28.161316283909976</v>
      </c>
      <c r="S5" s="4">
        <f t="shared" ca="1" si="13"/>
        <v>15.747642409602321</v>
      </c>
      <c r="T5" s="4">
        <f t="shared" ca="1" si="14"/>
        <v>7.7703153423799254</v>
      </c>
      <c r="U5" s="4" t="e">
        <f t="shared" ref="U5:U50" ca="1" si="15">IF(U4+AA5-AB5&lt;0,0,U4+AA5-AB5)</f>
        <v>#NAME?</v>
      </c>
      <c r="V5" s="4">
        <f ca="1">IF(V4=0,0,IF(V4+AB5-AC5&lt;0,0,V4+AB5-AC5))</f>
        <v>35.782718767727516</v>
      </c>
      <c r="W5" s="4" t="e">
        <f t="shared" ca="1" si="4"/>
        <v>#NAME?</v>
      </c>
      <c r="X5" s="4">
        <f t="shared" ca="1" si="5"/>
        <v>2.4055078760350099</v>
      </c>
      <c r="Y5" s="4">
        <f t="shared" ca="1" si="5"/>
        <v>0.7689278849931025</v>
      </c>
      <c r="Z5" s="4">
        <f t="shared" ca="1" si="5"/>
        <v>5.8086261371023076</v>
      </c>
      <c r="AA5" s="4">
        <f t="shared" ca="1" si="5"/>
        <v>3.2457103739428539</v>
      </c>
      <c r="AB5" s="4">
        <f t="shared" ca="1" si="5"/>
        <v>8.1743988010886053</v>
      </c>
      <c r="AC5" s="4">
        <f t="shared" ca="1" si="5"/>
        <v>1.9100242194789718</v>
      </c>
      <c r="AD5" s="4">
        <f t="shared" ca="1" si="5"/>
        <v>9.2391243734902115</v>
      </c>
      <c r="AE5" s="4">
        <f t="shared" ca="1" si="5"/>
        <v>1.5275848153393246</v>
      </c>
      <c r="AF5" s="4">
        <f t="shared" ca="1" si="5"/>
        <v>9.2046017102350284</v>
      </c>
      <c r="AG5" s="4">
        <f t="shared" ca="1" si="5"/>
        <v>9.4283436075722324</v>
      </c>
    </row>
    <row r="6" spans="1:33">
      <c r="A6" s="4">
        <f t="shared" si="6"/>
        <v>5</v>
      </c>
      <c r="B6" s="4">
        <f>IF($I$2=1,IF($I$3=1,Sheet6!B6,Sheet4!B6), IF(Projeto_02!$I$3=0,Sheet3!B6,Sheet5!B6))</f>
        <v>6.328125</v>
      </c>
      <c r="C6" s="4">
        <f>IF($I$2=1,IF($I$3=1,Sheet6!C6,Sheet4!C6), IF(Projeto_02!$I$3=0,Sheet3!C6,Sheet5!C6))</f>
        <v>17.511375000000001</v>
      </c>
      <c r="D6" s="4">
        <f>IF($I$2=1,IF($I$3=1,Sheet6!D6,Sheet4!D6), IF(Projeto_02!$I$3=0,Sheet3!D6,Sheet5!D6))</f>
        <v>26.989500000000003</v>
      </c>
      <c r="E6" s="4">
        <f>IF($I$2=1,IF($I$3=1,Sheet6!E6,Sheet4!E6), IF(Projeto_02!$I$3=0,Sheet3!E6,Sheet5!E6))</f>
        <v>24.822875</v>
      </c>
      <c r="F6" s="4">
        <f>IF($I$2=1,IF($I$3=1,Sheet6!F6,Sheet4!F6), IF(Projeto_02!$I$3=0,Sheet3!F6,Sheet5!F6))</f>
        <v>24.348124999999996</v>
      </c>
      <c r="K6" s="4">
        <f t="shared" si="7"/>
        <v>6.328125</v>
      </c>
      <c r="L6" s="4">
        <f t="shared" si="8"/>
        <v>24.445125000000001</v>
      </c>
      <c r="M6" s="4">
        <f t="shared" si="9"/>
        <v>15.12575</v>
      </c>
      <c r="N6" s="4">
        <f t="shared" si="10"/>
        <v>21.497624999999999</v>
      </c>
      <c r="O6" s="4">
        <f t="shared" si="11"/>
        <v>32.603375</v>
      </c>
      <c r="P6" s="4">
        <f t="shared" si="2"/>
        <v>100</v>
      </c>
      <c r="R6" s="4">
        <f t="shared" ca="1" si="12"/>
        <v>26.010406495297303</v>
      </c>
      <c r="S6" s="4">
        <f t="shared" ca="1" si="13"/>
        <v>18.541270697127612</v>
      </c>
      <c r="T6" s="4">
        <f t="shared" ca="1" si="14"/>
        <v>7.9205533807728283</v>
      </c>
      <c r="U6" s="4" t="e">
        <f t="shared" ca="1" si="15"/>
        <v>#NAME?</v>
      </c>
      <c r="V6" s="4">
        <f t="shared" ref="V6:V50" ca="1" si="16">IF(V5+AB6-AC6&lt;0,0,V5+AB6-AC6)</f>
        <v>35.167255760298239</v>
      </c>
      <c r="W6" s="4" t="e">
        <f t="shared" ca="1" si="4"/>
        <v>#NAME?</v>
      </c>
      <c r="X6" s="4">
        <f t="shared" ca="1" si="5"/>
        <v>2.1286909153067111</v>
      </c>
      <c r="Y6" s="4">
        <f t="shared" ca="1" si="5"/>
        <v>4.2796007039193871</v>
      </c>
      <c r="Z6" s="4">
        <f t="shared" ca="1" si="5"/>
        <v>1.4859724163940957</v>
      </c>
      <c r="AA6" s="4">
        <f t="shared" ca="1" si="5"/>
        <v>1.3357343780011932</v>
      </c>
      <c r="AB6" s="4">
        <f t="shared" ca="1" si="5"/>
        <v>7.6750788106124501</v>
      </c>
      <c r="AC6" s="4">
        <f t="shared" ca="1" si="5"/>
        <v>8.2905418180417225</v>
      </c>
      <c r="AD6" s="4">
        <f t="shared" ca="1" si="5"/>
        <v>2.8454650018812009</v>
      </c>
      <c r="AE6" s="4">
        <f t="shared" ca="1" si="5"/>
        <v>0.92009980769551247</v>
      </c>
      <c r="AF6" s="4">
        <f t="shared" ca="1" si="5"/>
        <v>2.1996454905545635</v>
      </c>
      <c r="AG6" s="4">
        <f t="shared" ca="1" si="5"/>
        <v>0.60980511025494399</v>
      </c>
    </row>
    <row r="7" spans="1:33">
      <c r="A7" s="4">
        <f t="shared" si="6"/>
        <v>6</v>
      </c>
      <c r="B7" s="4">
        <f>IF($I$2=1,IF($I$3=1,Sheet6!B7,Sheet4!B7), IF(Projeto_02!$I$3=0,Sheet3!B7,Sheet5!B7))</f>
        <v>4.74609375</v>
      </c>
      <c r="C7" s="4">
        <f>IF($I$2=1,IF($I$3=1,Sheet6!C7,Sheet4!C7), IF(Projeto_02!$I$3=0,Sheet3!C7,Sheet5!C7))</f>
        <v>15.591131250000002</v>
      </c>
      <c r="D7" s="4">
        <f>IF($I$2=1,IF($I$3=1,Sheet6!D7,Sheet4!D7), IF(Projeto_02!$I$3=0,Sheet3!D7,Sheet5!D7))</f>
        <v>27.792825000000004</v>
      </c>
      <c r="E7" s="4">
        <f>IF($I$2=1,IF($I$3=1,Sheet6!E7,Sheet4!E7), IF(Projeto_02!$I$3=0,Sheet3!E7,Sheet5!E7))</f>
        <v>26.256943750000001</v>
      </c>
      <c r="F7" s="4">
        <f>IF($I$2=1,IF($I$3=1,Sheet6!F7,Sheet4!F7), IF(Projeto_02!$I$3=0,Sheet3!F7,Sheet5!F7))</f>
        <v>25.613006249999998</v>
      </c>
      <c r="K7" s="4">
        <f t="shared" si="7"/>
        <v>4.74609375</v>
      </c>
      <c r="L7" s="4">
        <f t="shared" si="8"/>
        <v>23.582643750000003</v>
      </c>
      <c r="M7" s="4">
        <f t="shared" si="9"/>
        <v>14.5451125</v>
      </c>
      <c r="N7" s="4">
        <f t="shared" si="10"/>
        <v>21.298131249999997</v>
      </c>
      <c r="O7" s="4">
        <f t="shared" si="11"/>
        <v>35.828018749999998</v>
      </c>
      <c r="P7" s="4">
        <f t="shared" si="2"/>
        <v>100</v>
      </c>
      <c r="R7" s="4">
        <f t="shared" ca="1" si="12"/>
        <v>22.74087810493549</v>
      </c>
      <c r="S7" s="4">
        <f t="shared" ca="1" si="13"/>
        <v>20.013438729699558</v>
      </c>
      <c r="T7" s="4">
        <f t="shared" ca="1" si="14"/>
        <v>6.9414934766688638</v>
      </c>
      <c r="U7" s="4" t="e">
        <f t="shared" ca="1" si="15"/>
        <v>#NAME?</v>
      </c>
      <c r="V7" s="4">
        <f t="shared" ca="1" si="16"/>
        <v>42.963934630950931</v>
      </c>
      <c r="W7" s="4" t="e">
        <f t="shared" ca="1" si="4"/>
        <v>#NAME?</v>
      </c>
      <c r="X7" s="4">
        <f t="shared" ca="1" si="5"/>
        <v>1.0264259447586754</v>
      </c>
      <c r="Y7" s="4">
        <f t="shared" ca="1" si="5"/>
        <v>4.2959543351204879</v>
      </c>
      <c r="Z7" s="4">
        <f t="shared" ca="1" si="5"/>
        <v>2.823786302548541</v>
      </c>
      <c r="AA7" s="4">
        <f t="shared" ca="1" si="5"/>
        <v>3.8028462066525059</v>
      </c>
      <c r="AB7" s="4">
        <f t="shared" ca="1" si="5"/>
        <v>9.1088440202251846</v>
      </c>
      <c r="AC7" s="4">
        <f t="shared" ca="1" si="5"/>
        <v>1.312165149572494</v>
      </c>
      <c r="AD7" s="4">
        <f t="shared" ca="1" si="5"/>
        <v>3.7685951184686051</v>
      </c>
      <c r="AE7" s="4">
        <f t="shared" ca="1" si="5"/>
        <v>3.208180958338307</v>
      </c>
      <c r="AF7" s="4">
        <f t="shared" ca="1" si="5"/>
        <v>9.97346468861031</v>
      </c>
      <c r="AG7" s="4">
        <f t="shared" ca="1" si="5"/>
        <v>9.154253122510335</v>
      </c>
    </row>
    <row r="8" spans="1:33">
      <c r="A8" s="4">
        <f t="shared" si="6"/>
        <v>7</v>
      </c>
      <c r="B8" s="4">
        <f>IF($I$2=1,IF($I$3=1,Sheet6!B8,Sheet4!B8), IF(Projeto_02!$I$3=0,Sheet3!B8,Sheet5!B8))</f>
        <v>3.5595703125</v>
      </c>
      <c r="C8" s="4">
        <f>IF($I$2=1,IF($I$3=1,Sheet6!C8,Sheet4!C8), IF(Projeto_02!$I$3=0,Sheet3!C8,Sheet5!C8))</f>
        <v>13.659428437500003</v>
      </c>
      <c r="D8" s="4">
        <f>IF($I$2=1,IF($I$3=1,Sheet6!D8,Sheet4!D8), IF(Projeto_02!$I$3=0,Sheet3!D8,Sheet5!D8))</f>
        <v>28.131768750000003</v>
      </c>
      <c r="E8" s="4">
        <f>IF($I$2=1,IF($I$3=1,Sheet6!E8,Sheet4!E8), IF(Projeto_02!$I$3=0,Sheet3!E8,Sheet5!E8))</f>
        <v>27.691182187500004</v>
      </c>
      <c r="F8" s="4">
        <f>IF($I$2=1,IF($I$3=1,Sheet6!F8,Sheet4!F8), IF(Projeto_02!$I$3=0,Sheet3!F8,Sheet5!F8))</f>
        <v>26.958050312499999</v>
      </c>
      <c r="K8" s="4">
        <f t="shared" si="7"/>
        <v>3.5595703125</v>
      </c>
      <c r="L8" s="4">
        <f t="shared" si="8"/>
        <v>22.410902812500002</v>
      </c>
      <c r="M8" s="4">
        <f t="shared" si="9"/>
        <v>13.994354375000002</v>
      </c>
      <c r="N8" s="4">
        <f t="shared" si="10"/>
        <v>21.012434062499995</v>
      </c>
      <c r="O8" s="4">
        <f t="shared" si="11"/>
        <v>39.022738437499996</v>
      </c>
      <c r="P8" s="4">
        <f t="shared" si="2"/>
        <v>100</v>
      </c>
      <c r="R8" s="4">
        <f t="shared" ca="1" si="12"/>
        <v>26.450883837258502</v>
      </c>
      <c r="S8" s="4">
        <f t="shared" ca="1" si="13"/>
        <v>11.989459979006938</v>
      </c>
      <c r="T8" s="4">
        <f t="shared" ca="1" si="14"/>
        <v>12.478035639353546</v>
      </c>
      <c r="U8" s="4" t="e">
        <f t="shared" ca="1" si="15"/>
        <v>#NAME?</v>
      </c>
      <c r="V8" s="4">
        <f t="shared" ca="1" si="16"/>
        <v>45.211976868581949</v>
      </c>
      <c r="W8" s="4" t="e">
        <f t="shared" ca="1" si="4"/>
        <v>#NAME?</v>
      </c>
      <c r="X8" s="4">
        <f t="shared" ca="1" si="5"/>
        <v>4.7140551717725367</v>
      </c>
      <c r="Y8" s="4">
        <f t="shared" ca="1" si="5"/>
        <v>1.0040494394495258</v>
      </c>
      <c r="Z8" s="4">
        <f t="shared" ca="1" si="5"/>
        <v>9.0280281901421446</v>
      </c>
      <c r="AA8" s="4">
        <f t="shared" ca="1" si="5"/>
        <v>3.4914860274574613</v>
      </c>
      <c r="AB8" s="4">
        <f t="shared" ca="1" si="5"/>
        <v>5.0219307162810018</v>
      </c>
      <c r="AC8" s="4">
        <f t="shared" ca="1" si="5"/>
        <v>2.7738884786499862</v>
      </c>
      <c r="AD8" s="4">
        <f t="shared" ca="1" si="5"/>
        <v>6.3454847761203315</v>
      </c>
      <c r="AE8" s="4">
        <f t="shared" ca="1" si="5"/>
        <v>1.6638354829020618</v>
      </c>
      <c r="AF8" s="4">
        <f t="shared" ca="1" si="5"/>
        <v>6.2610833818159675</v>
      </c>
      <c r="AG8" s="4">
        <f t="shared" ca="1" si="5"/>
        <v>1.9006803030741859</v>
      </c>
    </row>
    <row r="9" spans="1:33">
      <c r="A9" s="4">
        <f t="shared" si="6"/>
        <v>8</v>
      </c>
      <c r="B9" s="4">
        <f>IF($I$2=1,IF($I$3=1,Sheet6!B9,Sheet4!B9), IF(Projeto_02!$I$3=0,Sheet3!B9,Sheet5!B9))</f>
        <v>2.669677734375</v>
      </c>
      <c r="C9" s="4">
        <f>IF($I$2=1,IF($I$3=1,Sheet6!C9,Sheet4!C9), IF(Projeto_02!$I$3=0,Sheet3!C9,Sheet5!C9))</f>
        <v>11.817435328125002</v>
      </c>
      <c r="D9" s="4">
        <f>IF($I$2=1,IF($I$3=1,Sheet6!D9,Sheet4!D9), IF(Projeto_02!$I$3=0,Sheet3!D9,Sheet5!D9))</f>
        <v>28.050477562500003</v>
      </c>
      <c r="E9" s="4">
        <f>IF($I$2=1,IF($I$3=1,Sheet6!E9,Sheet4!E9), IF(Projeto_02!$I$3=0,Sheet3!E9,Sheet5!E9))</f>
        <v>29.083143359375008</v>
      </c>
      <c r="F9" s="4">
        <f>IF($I$2=1,IF($I$3=1,Sheet6!F9,Sheet4!F9), IF(Projeto_02!$I$3=0,Sheet3!F9,Sheet5!F9))</f>
        <v>28.379266015624999</v>
      </c>
      <c r="K9" s="4">
        <f t="shared" si="7"/>
        <v>2.669677734375</v>
      </c>
      <c r="L9" s="4">
        <f t="shared" si="8"/>
        <v>21.059705109375003</v>
      </c>
      <c r="M9" s="4">
        <f t="shared" si="9"/>
        <v>13.436573781250003</v>
      </c>
      <c r="N9" s="4">
        <f t="shared" si="10"/>
        <v>20.659439828124995</v>
      </c>
      <c r="O9" s="4">
        <f t="shared" si="11"/>
        <v>42.174603546874998</v>
      </c>
      <c r="P9" s="4">
        <f t="shared" si="2"/>
        <v>100</v>
      </c>
      <c r="R9" s="4">
        <f t="shared" ca="1" si="12"/>
        <v>33.029546712587774</v>
      </c>
      <c r="S9" s="4">
        <f t="shared" ca="1" si="13"/>
        <v>6.0865698984614962</v>
      </c>
      <c r="T9" s="4">
        <f t="shared" ca="1" si="14"/>
        <v>12.699417903398386</v>
      </c>
      <c r="U9" s="4" t="e">
        <f t="shared" ca="1" si="15"/>
        <v>#NAME?</v>
      </c>
      <c r="V9" s="4">
        <f t="shared" ca="1" si="16"/>
        <v>42.935875747899338</v>
      </c>
      <c r="W9" s="4" t="e">
        <f t="shared" ca="1" si="4"/>
        <v>#NAME?</v>
      </c>
      <c r="X9" s="4">
        <f t="shared" ca="1" si="5"/>
        <v>8.5312491657175009</v>
      </c>
      <c r="Y9" s="4">
        <f t="shared" ca="1" si="5"/>
        <v>1.9525862903882263</v>
      </c>
      <c r="Z9" s="4">
        <f t="shared" ca="1" si="5"/>
        <v>7.8554763709336672</v>
      </c>
      <c r="AA9" s="4">
        <f t="shared" ca="1" si="5"/>
        <v>7.6340941068888295</v>
      </c>
      <c r="AB9" s="4">
        <f t="shared" ca="1" si="5"/>
        <v>0.23067379867573456</v>
      </c>
      <c r="AC9" s="4">
        <f t="shared" ca="1" si="5"/>
        <v>2.5067749193583424</v>
      </c>
      <c r="AD9" s="4">
        <f t="shared" ca="1" si="5"/>
        <v>5.0680302026069395</v>
      </c>
      <c r="AE9" s="4">
        <f t="shared" ca="1" si="5"/>
        <v>4.8931429707543241</v>
      </c>
      <c r="AF9" s="4">
        <f t="shared" ca="1" si="5"/>
        <v>2.9768998450066029</v>
      </c>
      <c r="AG9" s="4">
        <f t="shared" ca="1" si="5"/>
        <v>9.0220597441558734</v>
      </c>
    </row>
    <row r="10" spans="1:33">
      <c r="A10" s="4">
        <f t="shared" si="6"/>
        <v>9</v>
      </c>
      <c r="B10" s="4">
        <f>IF($I$2=1,IF($I$3=1,Sheet6!B10,Sheet4!B10), IF(Projeto_02!$I$3=0,Sheet3!B10,Sheet5!B10))</f>
        <v>2.00225830078125</v>
      </c>
      <c r="C10" s="4">
        <f>IF($I$2=1,IF($I$3=1,Sheet6!C10,Sheet4!C10), IF(Projeto_02!$I$3=0,Sheet3!C10,Sheet5!C10))</f>
        <v>10.121367696093753</v>
      </c>
      <c r="D10" s="4">
        <f>IF($I$2=1,IF($I$3=1,Sheet6!D10,Sheet4!D10), IF(Projeto_02!$I$3=0,Sheet3!D10,Sheet5!D10))</f>
        <v>27.608916871875003</v>
      </c>
      <c r="E10" s="4">
        <f>IF($I$2=1,IF($I$3=1,Sheet6!E10,Sheet4!E10), IF(Projeto_02!$I$3=0,Sheet3!E10,Sheet5!E10))</f>
        <v>30.398840080468759</v>
      </c>
      <c r="F10" s="4">
        <f>IF($I$2=1,IF($I$3=1,Sheet6!F10,Sheet4!F10), IF(Projeto_02!$I$3=0,Sheet3!F10,Sheet5!F10))</f>
        <v>29.86861705078125</v>
      </c>
      <c r="K10" s="4">
        <f t="shared" si="7"/>
        <v>2.00225830078125</v>
      </c>
      <c r="L10" s="4">
        <f t="shared" si="8"/>
        <v>19.621154032031253</v>
      </c>
      <c r="M10" s="4">
        <f t="shared" si="9"/>
        <v>12.855229535937504</v>
      </c>
      <c r="N10" s="4">
        <f t="shared" si="10"/>
        <v>20.247838610156247</v>
      </c>
      <c r="O10" s="4">
        <f t="shared" si="11"/>
        <v>45.273519521093746</v>
      </c>
      <c r="P10" s="4">
        <f t="shared" si="2"/>
        <v>100</v>
      </c>
      <c r="R10" s="4">
        <f t="shared" ca="1" si="12"/>
        <v>34.24988347768349</v>
      </c>
      <c r="S10" s="4">
        <f t="shared" ca="1" si="13"/>
        <v>3.5433689043035024</v>
      </c>
      <c r="T10" s="4">
        <f t="shared" ca="1" si="14"/>
        <v>16.501415248735562</v>
      </c>
      <c r="U10" s="4" t="e">
        <f t="shared" ca="1" si="15"/>
        <v>#NAME?</v>
      </c>
      <c r="V10" s="4">
        <f t="shared" ca="1" si="16"/>
        <v>52.402807046368594</v>
      </c>
      <c r="W10" s="4" t="e">
        <f t="shared" ca="1" si="4"/>
        <v>#NAME?</v>
      </c>
      <c r="X10" s="4">
        <f t="shared" ca="1" si="5"/>
        <v>3.6500438310285279</v>
      </c>
      <c r="Y10" s="4">
        <f t="shared" ca="1" si="5"/>
        <v>2.4297070659328091</v>
      </c>
      <c r="Z10" s="4">
        <f t="shared" ca="1" si="5"/>
        <v>4.972908060090802</v>
      </c>
      <c r="AA10" s="4">
        <f t="shared" ca="1" si="5"/>
        <v>1.1709107147536246</v>
      </c>
      <c r="AB10" s="4">
        <f t="shared" ca="1" si="5"/>
        <v>9.8661506328914541</v>
      </c>
      <c r="AC10" s="4">
        <f t="shared" ca="1" si="5"/>
        <v>0.39921933442219837</v>
      </c>
      <c r="AD10" s="4">
        <f t="shared" ca="1" si="5"/>
        <v>7.0041545185952883</v>
      </c>
      <c r="AE10" s="4">
        <f t="shared" ca="1" si="5"/>
        <v>5.0616624933992815</v>
      </c>
      <c r="AF10" s="4">
        <f t="shared" ca="1" si="5"/>
        <v>8.5013373349502253</v>
      </c>
      <c r="AG10" s="4">
        <f t="shared" ca="1" si="5"/>
        <v>9.3542546468518619</v>
      </c>
    </row>
    <row r="11" spans="1:33">
      <c r="A11" s="4">
        <f t="shared" si="6"/>
        <v>10</v>
      </c>
      <c r="B11" s="4">
        <f>IF($I$2=1,IF($I$3=1,Sheet6!B11,Sheet4!B11), IF(Projeto_02!$I$3=0,Sheet3!B11,Sheet5!B11))</f>
        <v>1.5016937255859375</v>
      </c>
      <c r="C11" s="4">
        <f>IF($I$2=1,IF($I$3=1,Sheet6!C11,Sheet4!C11), IF(Projeto_02!$I$3=0,Sheet3!C11,Sheet5!C11))</f>
        <v>8.5976587320703146</v>
      </c>
      <c r="D11" s="4">
        <f>IF($I$2=1,IF($I$3=1,Sheet6!D11,Sheet4!D11), IF(Projeto_02!$I$3=0,Sheet3!D11,Sheet5!D11))</f>
        <v>26.872298723906255</v>
      </c>
      <c r="E11" s="4">
        <f>IF($I$2=1,IF($I$3=1,Sheet6!E11,Sheet4!E11), IF(Projeto_02!$I$3=0,Sheet3!E11,Sheet5!E11))</f>
        <v>31.613278612148449</v>
      </c>
      <c r="F11" s="4">
        <f>IF($I$2=1,IF($I$3=1,Sheet6!F11,Sheet4!F11), IF(Projeto_02!$I$3=0,Sheet3!F11,Sheet5!F11))</f>
        <v>31.415070206289062</v>
      </c>
      <c r="K11" s="4">
        <f t="shared" si="7"/>
        <v>1.5016937255859375</v>
      </c>
      <c r="L11" s="4">
        <f t="shared" si="8"/>
        <v>18.159603204023441</v>
      </c>
      <c r="M11" s="4">
        <f t="shared" si="9"/>
        <v>12.246299031953129</v>
      </c>
      <c r="N11" s="4">
        <f t="shared" si="10"/>
        <v>19.781708725820309</v>
      </c>
      <c r="O11" s="4">
        <f t="shared" si="11"/>
        <v>48.310695312617185</v>
      </c>
      <c r="P11" s="4">
        <f t="shared" si="2"/>
        <v>100</v>
      </c>
      <c r="R11" s="4">
        <f t="shared" ca="1" si="12"/>
        <v>41.34174217945241</v>
      </c>
      <c r="S11" s="4">
        <f t="shared" ca="1" si="13"/>
        <v>4.6313582967046951</v>
      </c>
      <c r="T11" s="4">
        <f t="shared" ca="1" si="14"/>
        <v>8.1428832759710623</v>
      </c>
      <c r="U11" s="4" t="e">
        <f t="shared" ca="1" si="15"/>
        <v>#NAME?</v>
      </c>
      <c r="V11" s="4">
        <f t="shared" ca="1" si="16"/>
        <v>53.583827196461662</v>
      </c>
      <c r="W11" s="4" t="e">
        <f t="shared" ca="1" si="4"/>
        <v>#NAME?</v>
      </c>
      <c r="X11" s="4">
        <f t="shared" ca="1" si="5"/>
        <v>9.1951472433107746</v>
      </c>
      <c r="Y11" s="4">
        <f t="shared" ca="1" si="5"/>
        <v>2.103288541541859</v>
      </c>
      <c r="Z11" s="4">
        <f t="shared" ca="1" si="5"/>
        <v>1.0152991491406671</v>
      </c>
      <c r="AA11" s="4">
        <f t="shared" ca="1" si="5"/>
        <v>9.373831121905166</v>
      </c>
      <c r="AB11" s="4">
        <f t="shared" ca="1" si="5"/>
        <v>1.3055479594469266</v>
      </c>
      <c r="AC11" s="4">
        <f t="shared" ca="1" si="5"/>
        <v>0.12452780935385599</v>
      </c>
      <c r="AD11" s="4">
        <f t="shared" ca="1" si="5"/>
        <v>6.6053149346043032</v>
      </c>
      <c r="AE11" s="4">
        <f t="shared" ca="1" si="5"/>
        <v>9.1660361513463009</v>
      </c>
      <c r="AF11" s="4">
        <f t="shared" ca="1" si="5"/>
        <v>2.7633607027360432</v>
      </c>
      <c r="AG11" s="4">
        <f t="shared" ca="1" si="5"/>
        <v>6.59599236912557</v>
      </c>
    </row>
    <row r="12" spans="1:33">
      <c r="A12" s="4">
        <f t="shared" si="6"/>
        <v>11</v>
      </c>
      <c r="B12" s="4">
        <f>IF($I$2=1,IF($I$3=1,Sheet6!B12,Sheet4!B12), IF(Projeto_02!$I$3=0,Sheet3!B12,Sheet5!B12))</f>
        <v>1.1262702941894531</v>
      </c>
      <c r="C12" s="4">
        <f>IF($I$2=1,IF($I$3=1,Sheet6!C12,Sheet4!C12), IF(Projeto_02!$I$3=0,Sheet3!C12,Sheet5!C12))</f>
        <v>7.2535504170527361</v>
      </c>
      <c r="D12" s="4">
        <f>IF($I$2=1,IF($I$3=1,Sheet6!D12,Sheet4!D12), IF(Projeto_02!$I$3=0,Sheet3!D12,Sheet5!D12))</f>
        <v>25.904600597929694</v>
      </c>
      <c r="E12" s="4">
        <f>IF($I$2=1,IF($I$3=1,Sheet6!E12,Sheet4!E12), IF(Projeto_02!$I$3=0,Sheet3!E12,Sheet5!E12))</f>
        <v>32.709934133638683</v>
      </c>
      <c r="F12" s="4">
        <f>IF($I$2=1,IF($I$3=1,Sheet6!F12,Sheet4!F12), IF(Projeto_02!$I$3=0,Sheet3!F12,Sheet5!F12))</f>
        <v>33.005644557189456</v>
      </c>
      <c r="K12" s="4">
        <f t="shared" si="7"/>
        <v>1.1262702941894531</v>
      </c>
      <c r="L12" s="4">
        <f t="shared" si="8"/>
        <v>16.719066315017582</v>
      </c>
      <c r="M12" s="4">
        <f t="shared" si="9"/>
        <v>11.612999545964847</v>
      </c>
      <c r="N12" s="4">
        <f t="shared" si="10"/>
        <v>19.263712223337887</v>
      </c>
      <c r="O12" s="4">
        <f t="shared" si="11"/>
        <v>51.277951621490232</v>
      </c>
      <c r="P12" s="4">
        <f t="shared" si="2"/>
        <v>100</v>
      </c>
      <c r="R12" s="4">
        <f t="shared" ca="1" si="12"/>
        <v>35.083112491753326</v>
      </c>
      <c r="S12" s="4">
        <f t="shared" ca="1" si="13"/>
        <v>10.771783451032862</v>
      </c>
      <c r="T12" s="4">
        <f t="shared" ca="1" si="14"/>
        <v>8.5571852532423662</v>
      </c>
      <c r="U12" s="4" t="e">
        <f t="shared" ca="1" si="15"/>
        <v>#NAME?</v>
      </c>
      <c r="V12" s="4">
        <f t="shared" ca="1" si="16"/>
        <v>48.980119867363811</v>
      </c>
      <c r="W12" s="4" t="e">
        <f t="shared" ca="1" si="4"/>
        <v>#NAME?</v>
      </c>
      <c r="X12" s="4">
        <f t="shared" ca="1" si="5"/>
        <v>2.3874037923646441</v>
      </c>
      <c r="Y12" s="4">
        <f t="shared" ca="1" si="5"/>
        <v>8.6460334800637249</v>
      </c>
      <c r="Z12" s="4">
        <f t="shared" ca="1" si="5"/>
        <v>2.5056083257355577</v>
      </c>
      <c r="AA12" s="4">
        <f t="shared" ca="1" si="5"/>
        <v>2.0913063484642547</v>
      </c>
      <c r="AB12" s="4">
        <f t="shared" ca="1" si="5"/>
        <v>3.0152223891348751E-2</v>
      </c>
      <c r="AC12" s="4">
        <f t="shared" ca="1" si="5"/>
        <v>4.6338595529891986</v>
      </c>
      <c r="AD12" s="4">
        <f t="shared" ca="1" si="5"/>
        <v>1.7989543977520528</v>
      </c>
      <c r="AE12" s="4">
        <f t="shared" ca="1" si="5"/>
        <v>3.6088138120661761</v>
      </c>
      <c r="AF12" s="4">
        <f t="shared" ca="1" si="5"/>
        <v>4.7242298912500527</v>
      </c>
      <c r="AG12" s="4">
        <f t="shared" ca="1" si="5"/>
        <v>7.8133293534421959</v>
      </c>
    </row>
    <row r="13" spans="1:33">
      <c r="A13" s="4">
        <f t="shared" si="6"/>
        <v>12</v>
      </c>
      <c r="B13" s="4">
        <f>IF($I$2=1,IF($I$3=1,Sheet6!B13,Sheet4!B13), IF(Projeto_02!$I$3=0,Sheet3!B13,Sheet5!B13))</f>
        <v>0.84470272064208984</v>
      </c>
      <c r="C13" s="4">
        <f>IF($I$2=1,IF($I$3=1,Sheet6!C13,Sheet4!C13), IF(Projeto_02!$I$3=0,Sheet3!C13,Sheet5!C13))</f>
        <v>6.0844079071895525</v>
      </c>
      <c r="D13" s="4">
        <f>IF($I$2=1,IF($I$3=1,Sheet6!D13,Sheet4!D13), IF(Projeto_02!$I$3=0,Sheet3!D13,Sheet5!D13))</f>
        <v>24.764850621547275</v>
      </c>
      <c r="E13" s="4">
        <f>IF($I$2=1,IF($I$3=1,Sheet6!E13,Sheet4!E13), IF(Projeto_02!$I$3=0,Sheet3!E13,Sheet5!E13))</f>
        <v>33.679683007927252</v>
      </c>
      <c r="F13" s="4">
        <f>IF($I$2=1,IF($I$3=1,Sheet6!F13,Sheet4!F13), IF(Projeto_02!$I$3=0,Sheet3!F13,Sheet5!F13))</f>
        <v>34.626355742693846</v>
      </c>
      <c r="K13" s="4">
        <f t="shared" si="7"/>
        <v>0.84470272064208984</v>
      </c>
      <c r="L13" s="4">
        <f t="shared" si="8"/>
        <v>15.328727257063187</v>
      </c>
      <c r="M13" s="4">
        <f t="shared" si="9"/>
        <v>10.962306268273636</v>
      </c>
      <c r="N13" s="4">
        <f t="shared" si="10"/>
        <v>18.696755299030173</v>
      </c>
      <c r="O13" s="4">
        <f t="shared" si="11"/>
        <v>54.167508454990916</v>
      </c>
      <c r="P13" s="4">
        <f t="shared" si="2"/>
        <v>100</v>
      </c>
      <c r="R13" s="4">
        <f t="shared" ca="1" si="12"/>
        <v>41.217767288086975</v>
      </c>
      <c r="S13" s="4">
        <f t="shared" ca="1" si="13"/>
        <v>7.9958252038548139</v>
      </c>
      <c r="T13" s="4">
        <f t="shared" ca="1" si="14"/>
        <v>5.5872008595614524</v>
      </c>
      <c r="U13" s="4" t="e">
        <f t="shared" ca="1" si="15"/>
        <v>#NAME?</v>
      </c>
      <c r="V13" s="4">
        <f t="shared" ca="1" si="16"/>
        <v>56.617761081230391</v>
      </c>
      <c r="W13" s="4" t="e">
        <f t="shared" ca="1" si="4"/>
        <v>#NAME?</v>
      </c>
      <c r="X13" s="4">
        <f t="shared" ca="1" si="5"/>
        <v>9.7409075912899059</v>
      </c>
      <c r="Y13" s="4">
        <f t="shared" ca="1" si="5"/>
        <v>3.6062527949562559</v>
      </c>
      <c r="Z13" s="4">
        <f t="shared" ca="1" si="5"/>
        <v>6.3822110421343048</v>
      </c>
      <c r="AA13" s="4">
        <f t="shared" ca="1" si="5"/>
        <v>9.3521954358152186</v>
      </c>
      <c r="AB13" s="4">
        <f t="shared" ca="1" si="5"/>
        <v>9.4967134276595004</v>
      </c>
      <c r="AC13" s="4">
        <f t="shared" ca="1" si="5"/>
        <v>1.8590722137929239</v>
      </c>
      <c r="AD13" s="4">
        <f t="shared" ca="1" si="5"/>
        <v>3.4198906144742978</v>
      </c>
      <c r="AE13" s="4">
        <f t="shared" ca="1" si="5"/>
        <v>5.6653685163400889</v>
      </c>
      <c r="AF13" s="4">
        <f t="shared" ca="1" si="5"/>
        <v>4.6342672536543574</v>
      </c>
      <c r="AG13" s="4">
        <f t="shared" ca="1" si="5"/>
        <v>3.7142065398896786</v>
      </c>
    </row>
    <row r="14" spans="1:33">
      <c r="A14" s="4">
        <f t="shared" si="6"/>
        <v>13</v>
      </c>
      <c r="B14" s="4">
        <f>IF($I$2=1,IF($I$3=1,Sheet6!B14,Sheet4!B14), IF(Projeto_02!$I$3=0,Sheet3!B14,Sheet5!B14))</f>
        <v>0.63352704048156738</v>
      </c>
      <c r="C14" s="4">
        <f>IF($I$2=1,IF($I$3=1,Sheet6!C14,Sheet4!C14), IF(Projeto_02!$I$3=0,Sheet3!C14,Sheet5!C14))</f>
        <v>5.0787020059121648</v>
      </c>
      <c r="D14" s="4">
        <f>IF($I$2=1,IF($I$3=1,Sheet6!D14,Sheet4!D14), IF(Projeto_02!$I$3=0,Sheet3!D14,Sheet5!D14))</f>
        <v>23.505247140830459</v>
      </c>
      <c r="E14" s="4">
        <f>IF($I$2=1,IF($I$3=1,Sheet6!E14,Sheet4!E14), IF(Projeto_02!$I$3=0,Sheet3!E14,Sheet5!E14))</f>
        <v>34.519517556423949</v>
      </c>
      <c r="F14" s="4">
        <f>IF($I$2=1,IF($I$3=1,Sheet6!F14,Sheet4!F14), IF(Projeto_02!$I$3=0,Sheet3!F14,Sheet5!F14))</f>
        <v>36.263006256351879</v>
      </c>
      <c r="K14" s="4">
        <f t="shared" si="7"/>
        <v>0.63352704048156738</v>
      </c>
      <c r="L14" s="4">
        <f t="shared" si="8"/>
        <v>14.007030211517391</v>
      </c>
      <c r="M14" s="4">
        <f t="shared" si="9"/>
        <v>10.302717740325228</v>
      </c>
      <c r="N14" s="4">
        <f t="shared" si="10"/>
        <v>18.084703257830373</v>
      </c>
      <c r="O14" s="4">
        <f t="shared" si="11"/>
        <v>56.972021749845439</v>
      </c>
      <c r="P14" s="4">
        <f t="shared" si="2"/>
        <v>100</v>
      </c>
      <c r="R14" s="4">
        <f t="shared" ca="1" si="12"/>
        <v>45.026023427494657</v>
      </c>
      <c r="S14" s="4">
        <f t="shared" ca="1" si="13"/>
        <v>11.291244138499636</v>
      </c>
      <c r="T14" s="4">
        <f t="shared" ca="1" si="14"/>
        <v>0</v>
      </c>
      <c r="U14" s="4" t="e">
        <f t="shared" ca="1" si="15"/>
        <v>#NAME?</v>
      </c>
      <c r="V14" s="4">
        <f t="shared" ca="1" si="16"/>
        <v>48.309699863413975</v>
      </c>
      <c r="W14" s="4" t="e">
        <f t="shared" ca="1" si="4"/>
        <v>#NAME?</v>
      </c>
      <c r="X14" s="4">
        <f t="shared" ca="1" si="5"/>
        <v>9.1937448197615161</v>
      </c>
      <c r="Y14" s="4">
        <f t="shared" ca="1" si="5"/>
        <v>5.3854886803538395</v>
      </c>
      <c r="Z14" s="4">
        <f t="shared" ca="1" si="5"/>
        <v>2.0900697457090178</v>
      </c>
      <c r="AA14" s="4">
        <f t="shared" ca="1" si="5"/>
        <v>8.0726863978849934</v>
      </c>
      <c r="AB14" s="4">
        <f t="shared" ca="1" si="5"/>
        <v>0.45214227613511015</v>
      </c>
      <c r="AC14" s="4">
        <f t="shared" ca="1" si="5"/>
        <v>8.760203493951531</v>
      </c>
      <c r="AD14" s="4">
        <f t="shared" ca="1" si="5"/>
        <v>2.5034527776752311</v>
      </c>
      <c r="AE14" s="4">
        <f t="shared" ca="1" si="5"/>
        <v>5.5855495004778435</v>
      </c>
      <c r="AF14" s="4">
        <f t="shared" ca="1" si="5"/>
        <v>0.97495306449098096</v>
      </c>
      <c r="AG14" s="4">
        <f t="shared" ca="1" si="5"/>
        <v>7.6093133696666406</v>
      </c>
    </row>
    <row r="15" spans="1:33">
      <c r="A15" s="4">
        <f t="shared" si="6"/>
        <v>14</v>
      </c>
      <c r="B15" s="4">
        <f>IF($I$2=1,IF($I$3=1,Sheet6!B15,Sheet4!B15), IF(Projeto_02!$I$3=0,Sheet3!B15,Sheet5!B15))</f>
        <v>0.47514528036117554</v>
      </c>
      <c r="C15" s="4">
        <f>IF($I$2=1,IF($I$3=1,Sheet6!C15,Sheet4!C15), IF(Projeto_02!$I$3=0,Sheet3!C15,Sheet5!C15))</f>
        <v>4.2213433648501235</v>
      </c>
      <c r="D15" s="4">
        <f>IF($I$2=1,IF($I$3=1,Sheet6!D15,Sheet4!D15), IF(Projeto_02!$I$3=0,Sheet3!D15,Sheet5!D15))</f>
        <v>22.170462827929846</v>
      </c>
      <c r="E15" s="4">
        <f>IF($I$2=1,IF($I$3=1,Sheet6!E15,Sheet4!E15), IF(Projeto_02!$I$3=0,Sheet3!E15,Sheet5!E15))</f>
        <v>35.231240827682193</v>
      </c>
      <c r="F15" s="4">
        <f>IF($I$2=1,IF($I$3=1,Sheet6!F15,Sheet4!F15), IF(Projeto_02!$I$3=0,Sheet3!F15,Sheet5!F15))</f>
        <v>37.901807699176679</v>
      </c>
      <c r="K15" s="4">
        <f t="shared" si="7"/>
        <v>0.47514528036117554</v>
      </c>
      <c r="L15" s="4">
        <f t="shared" si="8"/>
        <v>12.764708950486044</v>
      </c>
      <c r="M15" s="4">
        <f t="shared" si="9"/>
        <v>9.6428772134119214</v>
      </c>
      <c r="N15" s="4">
        <f t="shared" si="10"/>
        <v>17.432541317220863</v>
      </c>
      <c r="O15" s="4">
        <f t="shared" si="11"/>
        <v>59.684727238519997</v>
      </c>
      <c r="P15" s="4">
        <f t="shared" si="2"/>
        <v>100</v>
      </c>
      <c r="R15" s="4">
        <f t="shared" ca="1" si="12"/>
        <v>48.890325303670338</v>
      </c>
      <c r="S15" s="4">
        <f t="shared" ca="1" si="13"/>
        <v>7.4453280621554265</v>
      </c>
      <c r="T15" s="4">
        <f t="shared" ca="1" si="14"/>
        <v>0</v>
      </c>
      <c r="U15" s="4" t="e">
        <f t="shared" ca="1" si="15"/>
        <v>#NAME?</v>
      </c>
      <c r="V15" s="4">
        <f t="shared" ca="1" si="16"/>
        <v>51.684287145562486</v>
      </c>
      <c r="W15" s="4" t="e">
        <f t="shared" ca="1" si="4"/>
        <v>#NAME?</v>
      </c>
      <c r="X15" s="4">
        <f t="shared" ca="1" si="5"/>
        <v>5.252600005931102</v>
      </c>
      <c r="Y15" s="4">
        <f t="shared" ca="1" si="5"/>
        <v>1.3882981297554176</v>
      </c>
      <c r="Z15" s="4">
        <f t="shared" ca="1" si="5"/>
        <v>5.2342142060996268</v>
      </c>
      <c r="AA15" s="4">
        <f t="shared" ca="1" si="5"/>
        <v>7.5894006240186505</v>
      </c>
      <c r="AB15" s="4">
        <f t="shared" ca="1" si="5"/>
        <v>5.7741135493929612</v>
      </c>
      <c r="AC15" s="4">
        <f t="shared" ca="1" si="5"/>
        <v>2.3995262672444442</v>
      </c>
      <c r="AD15" s="4">
        <f t="shared" ca="1" si="5"/>
        <v>6.8028126998324172</v>
      </c>
      <c r="AE15" s="4">
        <f t="shared" ca="1" si="5"/>
        <v>2.006954868990972</v>
      </c>
      <c r="AF15" s="4">
        <f t="shared" ca="1" si="5"/>
        <v>6.9133534232325573</v>
      </c>
      <c r="AG15" s="4">
        <f t="shared" ca="1" si="5"/>
        <v>1.8061506512727787</v>
      </c>
    </row>
    <row r="16" spans="1:33">
      <c r="A16" s="4">
        <f t="shared" si="6"/>
        <v>15</v>
      </c>
      <c r="B16" s="4">
        <f>IF($I$2=1,IF($I$3=1,Sheet6!B16,Sheet4!B16), IF(Projeto_02!$I$3=0,Sheet3!B16,Sheet5!B16))</f>
        <v>0.35635896027088165</v>
      </c>
      <c r="C16" s="4">
        <f>IF($I$2=1,IF($I$3=1,Sheet6!C16,Sheet4!C16), IF(Projeto_02!$I$3=0,Sheet3!C16,Sheet5!C16))</f>
        <v>3.4958610119703928</v>
      </c>
      <c r="D16" s="4">
        <f>IF($I$2=1,IF($I$3=1,Sheet6!D16,Sheet4!D16), IF(Projeto_02!$I$3=0,Sheet3!D16,Sheet5!D16))</f>
        <v>20.797685218106885</v>
      </c>
      <c r="E16" s="4">
        <f>IF($I$2=1,IF($I$3=1,Sheet6!E16,Sheet4!E16), IF(Projeto_02!$I$3=0,Sheet3!E16,Sheet5!E16))</f>
        <v>35.820253412665792</v>
      </c>
      <c r="F16" s="4">
        <f>IF($I$2=1,IF($I$3=1,Sheet6!F16,Sheet4!F16), IF(Projeto_02!$I$3=0,Sheet3!F16,Sheet5!F16))</f>
        <v>39.529841396986065</v>
      </c>
      <c r="K16" s="4">
        <f t="shared" si="7"/>
        <v>0.35635896027088165</v>
      </c>
      <c r="L16" s="4">
        <f t="shared" si="8"/>
        <v>11.607024375527734</v>
      </c>
      <c r="M16" s="4">
        <f t="shared" si="9"/>
        <v>8.9907726657781417</v>
      </c>
      <c r="N16" s="4">
        <f t="shared" si="10"/>
        <v>16.746235562320116</v>
      </c>
      <c r="O16" s="4">
        <f t="shared" si="11"/>
        <v>62.299608436103128</v>
      </c>
      <c r="P16" s="4">
        <f t="shared" si="2"/>
        <v>100</v>
      </c>
      <c r="R16" s="4">
        <f t="shared" ca="1" si="12"/>
        <v>50.619420256235941</v>
      </c>
      <c r="S16" s="4">
        <f t="shared" ca="1" si="13"/>
        <v>2.2358692111437151E-2</v>
      </c>
      <c r="T16" s="4">
        <f t="shared" ca="1" si="14"/>
        <v>0</v>
      </c>
      <c r="U16" s="4" t="e">
        <f t="shared" ca="1" si="15"/>
        <v>#NAME?</v>
      </c>
      <c r="V16" s="4">
        <f t="shared" ca="1" si="16"/>
        <v>54.029899860032934</v>
      </c>
      <c r="W16" s="4" t="e">
        <f t="shared" ca="1" si="4"/>
        <v>#NAME?</v>
      </c>
      <c r="X16" s="4">
        <f t="shared" ca="1" si="5"/>
        <v>2.9025468411021391</v>
      </c>
      <c r="Y16" s="4">
        <f t="shared" ca="1" si="5"/>
        <v>1.1734518885365297</v>
      </c>
      <c r="Z16" s="4">
        <f t="shared" ca="1" si="5"/>
        <v>8.5964212585805182</v>
      </c>
      <c r="AA16" s="4">
        <f t="shared" ca="1" si="5"/>
        <v>9.5052457004417441</v>
      </c>
      <c r="AB16" s="4">
        <f t="shared" ca="1" si="5"/>
        <v>4.5018947624055912</v>
      </c>
      <c r="AC16" s="4">
        <f t="shared" ca="1" si="5"/>
        <v>2.1562820479351452</v>
      </c>
      <c r="AD16" s="4">
        <f t="shared" ca="1" si="5"/>
        <v>7.9754324612534493</v>
      </c>
      <c r="AE16" s="4">
        <f t="shared" ca="1" si="5"/>
        <v>4.1436792989884506</v>
      </c>
      <c r="AF16" s="4">
        <f t="shared" ca="1" si="5"/>
        <v>8.9904233589713556</v>
      </c>
      <c r="AG16" s="4">
        <f t="shared" ca="1" si="5"/>
        <v>3.4689998470181358</v>
      </c>
    </row>
    <row r="17" spans="1:33">
      <c r="A17" s="4">
        <f t="shared" si="6"/>
        <v>16</v>
      </c>
      <c r="B17" s="4">
        <f>IF($I$2=1,IF($I$3=1,Sheet6!B17,Sheet4!B17), IF(Projeto_02!$I$3=0,Sheet3!B17,Sheet5!B17))</f>
        <v>0.26726922020316124</v>
      </c>
      <c r="C17" s="4">
        <f>IF($I$2=1,IF($I$3=1,Sheet6!C17,Sheet4!C17), IF(Projeto_02!$I$3=0,Sheet3!C17,Sheet5!C17))</f>
        <v>2.8857785496440349</v>
      </c>
      <c r="D17" s="4">
        <f>IF($I$2=1,IF($I$3=1,Sheet6!D17,Sheet4!D17), IF(Projeto_02!$I$3=0,Sheet3!D17,Sheet5!D17))</f>
        <v>19.417088898690274</v>
      </c>
      <c r="E17" s="4">
        <f>IF($I$2=1,IF($I$3=1,Sheet6!E17,Sheet4!E17), IF(Projeto_02!$I$3=0,Sheet3!E17,Sheet5!E17))</f>
        <v>36.294488663059198</v>
      </c>
      <c r="F17" s="4">
        <f>IF($I$2=1,IF($I$3=1,Sheet6!F17,Sheet4!F17), IF(Projeto_02!$I$3=0,Sheet3!F17,Sheet5!F17))</f>
        <v>41.135374668403337</v>
      </c>
      <c r="K17" s="4">
        <f t="shared" si="7"/>
        <v>0.26726922020316124</v>
      </c>
      <c r="L17" s="4">
        <f t="shared" si="8"/>
        <v>10.535411678042681</v>
      </c>
      <c r="M17" s="4">
        <f t="shared" si="9"/>
        <v>8.3533205701752866</v>
      </c>
      <c r="N17" s="4">
        <f t="shared" si="10"/>
        <v>16.032454761127727</v>
      </c>
      <c r="O17" s="4">
        <f t="shared" si="11"/>
        <v>64.811543770451152</v>
      </c>
      <c r="P17" s="4">
        <f t="shared" si="2"/>
        <v>100.00000000000001</v>
      </c>
      <c r="R17" s="4">
        <f t="shared" ca="1" si="12"/>
        <v>44.691521265505813</v>
      </c>
      <c r="S17" s="4">
        <f t="shared" ca="1" si="13"/>
        <v>6.9244191043994219</v>
      </c>
      <c r="T17" s="4">
        <f t="shared" ca="1" si="14"/>
        <v>0</v>
      </c>
      <c r="U17" s="4" t="e">
        <f t="shared" ca="1" si="15"/>
        <v>#NAME?</v>
      </c>
      <c r="V17" s="4">
        <f t="shared" ca="1" si="16"/>
        <v>53.014604194196366</v>
      </c>
      <c r="W17" s="4" t="e">
        <f t="shared" ca="1" si="4"/>
        <v>#NAME?</v>
      </c>
      <c r="X17" s="4">
        <f t="shared" ca="1" si="5"/>
        <v>3.059059634877884</v>
      </c>
      <c r="Y17" s="4">
        <f t="shared" ca="1" si="5"/>
        <v>8.9869586256080112</v>
      </c>
      <c r="Z17" s="4">
        <f t="shared" ca="1" si="5"/>
        <v>2.0848982133200264</v>
      </c>
      <c r="AA17" s="4">
        <f t="shared" ca="1" si="5"/>
        <v>2.1321320826561649</v>
      </c>
      <c r="AB17" s="4">
        <f t="shared" ca="1" si="5"/>
        <v>0.8582828831913647</v>
      </c>
      <c r="AC17" s="4">
        <f t="shared" ca="1" si="5"/>
        <v>1.8735785490279344</v>
      </c>
      <c r="AD17" s="4">
        <f t="shared" ca="1" si="5"/>
        <v>9.2840979900652627</v>
      </c>
      <c r="AE17" s="4">
        <f t="shared" ca="1" si="5"/>
        <v>5.0463919944716498</v>
      </c>
      <c r="AF17" s="4">
        <f t="shared" ca="1" si="5"/>
        <v>6.0840907521252792</v>
      </c>
      <c r="AG17" s="4">
        <f t="shared" ca="1" si="5"/>
        <v>0.11059083123224678</v>
      </c>
    </row>
    <row r="18" spans="1:33">
      <c r="A18" s="4">
        <f t="shared" si="6"/>
        <v>17</v>
      </c>
      <c r="B18" s="4">
        <f>IF($I$2=1,IF($I$3=1,Sheet6!B18,Sheet4!B18), IF(Projeto_02!$I$3=0,Sheet3!B18,Sheet5!B18))</f>
        <v>0.20045191515237093</v>
      </c>
      <c r="C18" s="4">
        <f>IF($I$2=1,IF($I$3=1,Sheet6!C18,Sheet4!C18), IF(Projeto_02!$I$3=0,Sheet3!C18,Sheet5!C18))</f>
        <v>2.3754401447660185</v>
      </c>
      <c r="D18" s="4">
        <f>IF($I$2=1,IF($I$3=1,Sheet6!D18,Sheet4!D18), IF(Projeto_02!$I$3=0,Sheet3!D18,Sheet5!D18))</f>
        <v>18.052535718750054</v>
      </c>
      <c r="E18" s="4">
        <f>IF($I$2=1,IF($I$3=1,Sheet6!E18,Sheet4!E18), IF(Projeto_02!$I$3=0,Sheet3!E18,Sheet5!E18))</f>
        <v>36.663517420042467</v>
      </c>
      <c r="F18" s="4">
        <f>IF($I$2=1,IF($I$3=1,Sheet6!F18,Sheet4!F18), IF(Projeto_02!$I$3=0,Sheet3!F18,Sheet5!F18))</f>
        <v>42.708054801289087</v>
      </c>
      <c r="K18" s="4">
        <f t="shared" si="7"/>
        <v>0.20045191515237093</v>
      </c>
      <c r="L18" s="4">
        <f t="shared" si="8"/>
        <v>9.5486878152892043</v>
      </c>
      <c r="M18" s="4">
        <f t="shared" si="9"/>
        <v>7.7361976239444976</v>
      </c>
      <c r="N18" s="4">
        <f t="shared" si="10"/>
        <v>15.298250660993626</v>
      </c>
      <c r="O18" s="4">
        <f t="shared" si="11"/>
        <v>67.216411984620308</v>
      </c>
      <c r="P18" s="4">
        <f t="shared" si="2"/>
        <v>100</v>
      </c>
      <c r="R18" s="4">
        <f t="shared" ca="1" si="12"/>
        <v>43.16518595411268</v>
      </c>
      <c r="S18" s="4">
        <f t="shared" ca="1" si="13"/>
        <v>0</v>
      </c>
      <c r="T18" s="4">
        <f t="shared" ca="1" si="14"/>
        <v>0.43959257029962906</v>
      </c>
      <c r="U18" s="4" t="e">
        <f t="shared" ca="1" si="15"/>
        <v>#NAME?</v>
      </c>
      <c r="V18" s="4">
        <f t="shared" ca="1" si="16"/>
        <v>57.886507763051995</v>
      </c>
      <c r="W18" s="4" t="e">
        <f t="shared" ca="1" si="4"/>
        <v>#NAME?</v>
      </c>
      <c r="X18" s="4">
        <f t="shared" ca="1" si="5"/>
        <v>0.99034527109751691</v>
      </c>
      <c r="Y18" s="4">
        <f t="shared" ca="1" si="5"/>
        <v>2.5166805824906535</v>
      </c>
      <c r="Z18" s="4">
        <f t="shared" ca="1" si="5"/>
        <v>9.5194846961102737</v>
      </c>
      <c r="AA18" s="4">
        <f t="shared" ca="1" si="5"/>
        <v>9.0798921258106446</v>
      </c>
      <c r="AB18" s="4">
        <f t="shared" ca="1" si="5"/>
        <v>5.3110665510230941</v>
      </c>
      <c r="AC18" s="4">
        <f t="shared" ca="1" si="5"/>
        <v>0.43916298216746474</v>
      </c>
      <c r="AD18" s="4">
        <f t="shared" ca="1" si="5"/>
        <v>2.3530891778274485</v>
      </c>
      <c r="AE18" s="4">
        <f t="shared" ca="1" si="5"/>
        <v>8.9461505516422974</v>
      </c>
      <c r="AF18" s="4">
        <f t="shared" ca="1" si="5"/>
        <v>6.5501721565344244</v>
      </c>
      <c r="AG18" s="4">
        <f t="shared" ca="1" si="5"/>
        <v>0.78330848226129568</v>
      </c>
    </row>
    <row r="19" spans="1:33">
      <c r="A19" s="4">
        <f t="shared" si="6"/>
        <v>18</v>
      </c>
      <c r="B19" s="4">
        <f>IF($I$2=1,IF($I$3=1,Sheet6!B19,Sheet4!B19), IF(Projeto_02!$I$3=0,Sheet3!B19,Sheet5!B19))</f>
        <v>0.1503389363642782</v>
      </c>
      <c r="C19" s="4">
        <f>IF($I$2=1,IF($I$3=1,Sheet6!C19,Sheet4!C19), IF(Projeto_02!$I$3=0,Sheet3!C19,Sheet5!C19))</f>
        <v>1.9504650946009077</v>
      </c>
      <c r="D19" s="4">
        <f>IF($I$2=1,IF($I$3=1,Sheet6!D19,Sheet4!D19), IF(Projeto_02!$I$3=0,Sheet3!D19,Sheet5!D19))</f>
        <v>16.722370175828249</v>
      </c>
      <c r="E19" s="4">
        <f>IF($I$2=1,IF($I$3=1,Sheet6!E19,Sheet4!E19), IF(Projeto_02!$I$3=0,Sheet3!E19,Sheet5!E19))</f>
        <v>36.937821989977685</v>
      </c>
      <c r="F19" s="4">
        <f>IF($I$2=1,IF($I$3=1,Sheet6!F19,Sheet4!F19), IF(Projeto_02!$I$3=0,Sheet3!F19,Sheet5!F19))</f>
        <v>44.239003803228876</v>
      </c>
      <c r="K19" s="4">
        <f t="shared" si="7"/>
        <v>0.1503389363642782</v>
      </c>
      <c r="L19" s="4">
        <f t="shared" si="8"/>
        <v>8.6439320125483761</v>
      </c>
      <c r="M19" s="4">
        <f t="shared" si="9"/>
        <v>7.1438268806845198</v>
      </c>
      <c r="N19" s="4">
        <f t="shared" si="10"/>
        <v>14.550752586633481</v>
      </c>
      <c r="O19" s="4">
        <f t="shared" si="11"/>
        <v>69.511149583769352</v>
      </c>
      <c r="P19" s="4">
        <f t="shared" si="2"/>
        <v>100</v>
      </c>
      <c r="R19" s="4">
        <f t="shared" ca="1" si="12"/>
        <v>41.907444283501846</v>
      </c>
      <c r="S19" s="4">
        <f t="shared" ca="1" si="13"/>
        <v>7.8323523029886211</v>
      </c>
      <c r="T19" s="4">
        <f t="shared" ca="1" si="14"/>
        <v>0</v>
      </c>
      <c r="U19" s="4" t="e">
        <f t="shared" ca="1" si="15"/>
        <v>#NAME?</v>
      </c>
      <c r="V19" s="4">
        <f t="shared" ca="1" si="16"/>
        <v>60.809239805966158</v>
      </c>
      <c r="W19" s="4" t="e">
        <f t="shared" ca="1" si="4"/>
        <v>#NAME?</v>
      </c>
      <c r="X19" s="4">
        <f t="shared" ref="X19:AG44" ca="1" si="17">10*RAND()</f>
        <v>7.0701133086880299</v>
      </c>
      <c r="Y19" s="4">
        <f t="shared" ca="1" si="17"/>
        <v>8.3278549792988628</v>
      </c>
      <c r="Z19" s="4">
        <f t="shared" ca="1" si="17"/>
        <v>0.49550267631024214</v>
      </c>
      <c r="AA19" s="4">
        <f t="shared" ca="1" si="17"/>
        <v>8.1938646604824701</v>
      </c>
      <c r="AB19" s="4">
        <f t="shared" ca="1" si="17"/>
        <v>3.120139067846246</v>
      </c>
      <c r="AC19" s="4">
        <f t="shared" ca="1" si="17"/>
        <v>0.19740702493208584</v>
      </c>
      <c r="AD19" s="4">
        <f t="shared" ca="1" si="17"/>
        <v>9.3575642378992523</v>
      </c>
      <c r="AE19" s="4">
        <f t="shared" ca="1" si="17"/>
        <v>4.9766546391354716</v>
      </c>
      <c r="AF19" s="4">
        <f t="shared" ca="1" si="17"/>
        <v>9.7149704719759136</v>
      </c>
      <c r="AG19" s="4">
        <f t="shared" ca="1" si="17"/>
        <v>7.2678184054842294</v>
      </c>
    </row>
    <row r="20" spans="1:33">
      <c r="A20" s="4">
        <f t="shared" si="6"/>
        <v>19</v>
      </c>
      <c r="B20" s="4">
        <f>IF($I$2=1,IF($I$3=1,Sheet6!B20,Sheet4!B20), IF(Projeto_02!$I$3=0,Sheet3!B20,Sheet5!B20))</f>
        <v>0.11275420227320865</v>
      </c>
      <c r="C20" s="4">
        <f>IF($I$2=1,IF($I$3=1,Sheet6!C20,Sheet4!C20), IF(Projeto_02!$I$3=0,Sheet3!C20,Sheet5!C20))</f>
        <v>1.5979568097717958</v>
      </c>
      <c r="D20" s="4">
        <f>IF($I$2=1,IF($I$3=1,Sheet6!D20,Sheet4!D20), IF(Projeto_02!$I$3=0,Sheet3!D20,Sheet5!D20))</f>
        <v>15.440226177165606</v>
      </c>
      <c r="E20" s="4">
        <f>IF($I$2=1,IF($I$3=1,Sheet6!E20,Sheet4!E20), IF(Projeto_02!$I$3=0,Sheet3!E20,Sheet5!E20))</f>
        <v>37.128226998724188</v>
      </c>
      <c r="F20" s="4">
        <f>IF($I$2=1,IF($I$3=1,Sheet6!F20,Sheet4!F20), IF(Projeto_02!$I$3=0,Sheet3!F20,Sheet5!F20))</f>
        <v>45.720835812065197</v>
      </c>
      <c r="K20" s="4">
        <f t="shared" si="7"/>
        <v>0.11275420227320865</v>
      </c>
      <c r="L20" s="4">
        <f t="shared" si="8"/>
        <v>7.8171235453846082</v>
      </c>
      <c r="M20" s="4">
        <f t="shared" si="9"/>
        <v>6.579454705802454</v>
      </c>
      <c r="N20" s="4">
        <f t="shared" si="10"/>
        <v>13.796905074775363</v>
      </c>
      <c r="O20" s="4">
        <f t="shared" si="11"/>
        <v>71.693762471764373</v>
      </c>
      <c r="P20" s="4">
        <f t="shared" si="2"/>
        <v>100</v>
      </c>
      <c r="R20" s="4">
        <f t="shared" ca="1" si="12"/>
        <v>43.414521255449486</v>
      </c>
      <c r="S20" s="4">
        <f t="shared" ca="1" si="13"/>
        <v>2.6152305886560203</v>
      </c>
      <c r="T20" s="4">
        <f t="shared" ca="1" si="14"/>
        <v>0</v>
      </c>
      <c r="U20" s="4" t="e">
        <f t="shared" ca="1" si="15"/>
        <v>#NAME?</v>
      </c>
      <c r="V20" s="4">
        <f t="shared" ca="1" si="16"/>
        <v>64.68805556273999</v>
      </c>
      <c r="W20" s="4" t="e">
        <f t="shared" ca="1" si="4"/>
        <v>#NAME?</v>
      </c>
      <c r="X20" s="4">
        <f t="shared" ca="1" si="17"/>
        <v>2.347835548082843</v>
      </c>
      <c r="Y20" s="4">
        <f t="shared" ca="1" si="17"/>
        <v>0.84075857613519989</v>
      </c>
      <c r="Z20" s="4">
        <f t="shared" ca="1" si="17"/>
        <v>6.0578802904678</v>
      </c>
      <c r="AA20" s="4">
        <f t="shared" ca="1" si="17"/>
        <v>7.5586296776311537</v>
      </c>
      <c r="AB20" s="4">
        <f t="shared" ca="1" si="17"/>
        <v>8.2589048526970128</v>
      </c>
      <c r="AC20" s="4">
        <f t="shared" ca="1" si="17"/>
        <v>4.3800890959231795</v>
      </c>
      <c r="AD20" s="4">
        <f t="shared" ca="1" si="17"/>
        <v>4.7855164130529051</v>
      </c>
      <c r="AE20" s="4">
        <f t="shared" ca="1" si="17"/>
        <v>4.7051661948850674</v>
      </c>
      <c r="AF20" s="4">
        <f t="shared" ca="1" si="17"/>
        <v>8.0840917704101294</v>
      </c>
      <c r="AG20" s="4">
        <f t="shared" ca="1" si="17"/>
        <v>5.634594290086083</v>
      </c>
    </row>
    <row r="21" spans="1:33">
      <c r="A21" s="4">
        <f t="shared" si="6"/>
        <v>20</v>
      </c>
      <c r="B21" s="4">
        <f>IF($I$2=1,IF($I$3=1,Sheet6!B21,Sheet4!B21), IF(Projeto_02!$I$3=0,Sheet3!B21,Sheet5!B21))</f>
        <v>8.4565651704906486E-2</v>
      </c>
      <c r="C21" s="4">
        <f>IF($I$2=1,IF($I$3=1,Sheet6!C21,Sheet4!C21), IF(Projeto_02!$I$3=0,Sheet3!C21,Sheet5!C21))</f>
        <v>1.3065539983857388</v>
      </c>
      <c r="D21" s="4">
        <f>IF($I$2=1,IF($I$3=1,Sheet6!D21,Sheet4!D21), IF(Projeto_02!$I$3=0,Sheet3!D21,Sheet5!D21))</f>
        <v>14.215794921403404</v>
      </c>
      <c r="E21" s="4">
        <f>IF($I$2=1,IF($I$3=1,Sheet6!E21,Sheet4!E21), IF(Projeto_02!$I$3=0,Sheet3!E21,Sheet5!E21))</f>
        <v>37.24546870717159</v>
      </c>
      <c r="F21" s="4">
        <f>IF($I$2=1,IF($I$3=1,Sheet6!F21,Sheet4!F21), IF(Projeto_02!$I$3=0,Sheet3!F21,Sheet5!F21))</f>
        <v>47.147616721334352</v>
      </c>
      <c r="K21" s="4">
        <f t="shared" si="7"/>
        <v>8.4565651704906486E-2</v>
      </c>
      <c r="L21" s="4">
        <f t="shared" si="8"/>
        <v>7.0635997414144498</v>
      </c>
      <c r="M21" s="4">
        <f t="shared" si="9"/>
        <v>6.0452761191804241</v>
      </c>
      <c r="N21" s="4">
        <f t="shared" si="10"/>
        <v>13.04326025471955</v>
      </c>
      <c r="O21" s="4">
        <f t="shared" si="11"/>
        <v>73.763298232980674</v>
      </c>
      <c r="P21" s="4">
        <f t="shared" si="2"/>
        <v>100</v>
      </c>
      <c r="R21" s="4">
        <f t="shared" ca="1" si="12"/>
        <v>43.376186326543561</v>
      </c>
      <c r="S21" s="4">
        <f t="shared" ca="1" si="13"/>
        <v>4.694832930680529</v>
      </c>
      <c r="T21" s="4">
        <f t="shared" ca="1" si="14"/>
        <v>0</v>
      </c>
      <c r="U21" s="4" t="e">
        <f t="shared" ca="1" si="15"/>
        <v>#NAME?</v>
      </c>
      <c r="V21" s="4">
        <f t="shared" ca="1" si="16"/>
        <v>73.394137186872825</v>
      </c>
      <c r="W21" s="4" t="e">
        <f t="shared" ca="1" si="4"/>
        <v>#NAME?</v>
      </c>
      <c r="X21" s="4">
        <f t="shared" ca="1" si="17"/>
        <v>4.9417679147608018</v>
      </c>
      <c r="Y21" s="4">
        <f t="shared" ca="1" si="17"/>
        <v>4.9801028436667281</v>
      </c>
      <c r="Z21" s="4">
        <f t="shared" ca="1" si="17"/>
        <v>2.9005005016422194</v>
      </c>
      <c r="AA21" s="4">
        <f t="shared" ca="1" si="17"/>
        <v>2.9322382125632016</v>
      </c>
      <c r="AB21" s="4">
        <f t="shared" ca="1" si="17"/>
        <v>9.4700524772976955</v>
      </c>
      <c r="AC21" s="4">
        <f t="shared" ca="1" si="17"/>
        <v>0.76397085316486812</v>
      </c>
      <c r="AD21" s="4">
        <f t="shared" ca="1" si="17"/>
        <v>8.4647287089384218</v>
      </c>
      <c r="AE21" s="4">
        <f t="shared" ca="1" si="17"/>
        <v>3.5446111006154526</v>
      </c>
      <c r="AF21" s="4">
        <f t="shared" ca="1" si="17"/>
        <v>5.0907318853088457</v>
      </c>
      <c r="AG21" s="4">
        <f t="shared" ca="1" si="17"/>
        <v>1.6272996314904042</v>
      </c>
    </row>
    <row r="22" spans="1:33">
      <c r="A22" s="4">
        <f t="shared" si="6"/>
        <v>21</v>
      </c>
      <c r="B22" s="4">
        <f>IF($I$2=1,IF($I$3=1,Sheet6!B22,Sheet4!B22), IF(Projeto_02!$I$3=0,Sheet3!B22,Sheet5!B22))</f>
        <v>6.3424238778679864E-2</v>
      </c>
      <c r="C22" s="4">
        <f>IF($I$2=1,IF($I$3=1,Sheet6!C22,Sheet4!C22), IF(Projeto_02!$I$3=0,Sheet3!C22,Sheet5!C22))</f>
        <v>1.0663846116348177</v>
      </c>
      <c r="D22" s="4">
        <f>IF($I$2=1,IF($I$3=1,Sheet6!D22,Sheet4!D22), IF(Projeto_02!$I$3=0,Sheet3!D22,Sheet5!D22))</f>
        <v>13.055526228940211</v>
      </c>
      <c r="E22" s="4">
        <f>IF($I$2=1,IF($I$3=1,Sheet6!E22,Sheet4!E22), IF(Projeto_02!$I$3=0,Sheet3!E22,Sheet5!E22))</f>
        <v>37.29988216466149</v>
      </c>
      <c r="F22" s="4">
        <f>IF($I$2=1,IF($I$3=1,Sheet6!F22,Sheet4!F22), IF(Projeto_02!$I$3=0,Sheet3!F22,Sheet5!F22))</f>
        <v>48.514782755984797</v>
      </c>
      <c r="K22" s="4">
        <f t="shared" si="7"/>
        <v>6.3424238778679864E-2</v>
      </c>
      <c r="L22" s="4">
        <f t="shared" si="8"/>
        <v>6.3783811801992316</v>
      </c>
      <c r="M22" s="4">
        <f t="shared" si="9"/>
        <v>5.5425808694857848</v>
      </c>
      <c r="N22" s="4">
        <f t="shared" si="10"/>
        <v>12.295826440347703</v>
      </c>
      <c r="O22" s="4">
        <f t="shared" si="11"/>
        <v>75.719787271188608</v>
      </c>
      <c r="P22" s="4">
        <f t="shared" si="2"/>
        <v>100</v>
      </c>
      <c r="R22" s="4">
        <f t="shared" ca="1" si="12"/>
        <v>40.98536249105095</v>
      </c>
      <c r="S22" s="4">
        <f t="shared" ca="1" si="13"/>
        <v>0.83394258905564111</v>
      </c>
      <c r="T22" s="4">
        <f t="shared" ca="1" si="14"/>
        <v>6.4125277621712016</v>
      </c>
      <c r="U22" s="4" t="e">
        <f t="shared" ca="1" si="15"/>
        <v>#NAME?</v>
      </c>
      <c r="V22" s="4">
        <f t="shared" ca="1" si="16"/>
        <v>72.590957047036056</v>
      </c>
      <c r="W22" s="4" t="e">
        <f t="shared" ca="1" si="4"/>
        <v>#NAME?</v>
      </c>
      <c r="X22" s="4">
        <f t="shared" ca="1" si="17"/>
        <v>1.4537895598229644</v>
      </c>
      <c r="Y22" s="4">
        <f t="shared" ca="1" si="17"/>
        <v>3.8446133953155801</v>
      </c>
      <c r="Z22" s="4">
        <f t="shared" ca="1" si="17"/>
        <v>7.7055037369404689</v>
      </c>
      <c r="AA22" s="4">
        <f t="shared" ca="1" si="17"/>
        <v>1.2929759747692671</v>
      </c>
      <c r="AB22" s="4">
        <f t="shared" ca="1" si="17"/>
        <v>4.3209444689129706</v>
      </c>
      <c r="AC22" s="4">
        <f t="shared" ca="1" si="17"/>
        <v>5.1241246087497458</v>
      </c>
      <c r="AD22" s="4">
        <f t="shared" ca="1" si="17"/>
        <v>0.25380246182451272</v>
      </c>
      <c r="AE22" s="4">
        <f t="shared" ca="1" si="17"/>
        <v>4.5533569424528828</v>
      </c>
      <c r="AF22" s="4">
        <f t="shared" ca="1" si="17"/>
        <v>6.9304278174756746</v>
      </c>
      <c r="AG22" s="4">
        <f t="shared" ca="1" si="17"/>
        <v>0.3359167828405174</v>
      </c>
    </row>
    <row r="23" spans="1:33">
      <c r="A23" s="4">
        <f t="shared" si="6"/>
        <v>22</v>
      </c>
      <c r="B23" s="4">
        <f>IF($I$2=1,IF($I$3=1,Sheet6!B23,Sheet4!B23), IF(Projeto_02!$I$3=0,Sheet3!B23,Sheet5!B23))</f>
        <v>4.7568179084009898E-2</v>
      </c>
      <c r="C23" s="4">
        <f>IF($I$2=1,IF($I$3=1,Sheet6!C23,Sheet4!C23), IF(Projeto_02!$I$3=0,Sheet3!C23,Sheet5!C23))</f>
        <v>0.86896374900252416</v>
      </c>
      <c r="D23" s="4">
        <f>IF($I$2=1,IF($I$3=1,Sheet6!D23,Sheet4!D23), IF(Projeto_02!$I$3=0,Sheet3!D23,Sheet5!D23))</f>
        <v>11.963250528373154</v>
      </c>
      <c r="E23" s="4">
        <f>IF($I$2=1,IF($I$3=1,Sheet6!E23,Sheet4!E23), IF(Projeto_02!$I$3=0,Sheet3!E23,Sheet5!E23))</f>
        <v>37.301185708888603</v>
      </c>
      <c r="F23" s="4">
        <f>IF($I$2=1,IF($I$3=1,Sheet6!F23,Sheet4!F23), IF(Projeto_02!$I$3=0,Sheet3!F23,Sheet5!F23))</f>
        <v>49.819031834651703</v>
      </c>
      <c r="K23" s="4">
        <f t="shared" si="7"/>
        <v>4.7568179084009898E-2</v>
      </c>
      <c r="L23" s="4">
        <f t="shared" si="8"/>
        <v>5.7563991218739785</v>
      </c>
      <c r="M23" s="4">
        <f t="shared" si="9"/>
        <v>5.0719028136085509</v>
      </c>
      <c r="N23" s="4">
        <f t="shared" si="10"/>
        <v>11.559968648192704</v>
      </c>
      <c r="O23" s="4">
        <f t="shared" si="11"/>
        <v>77.564161237240768</v>
      </c>
      <c r="P23" s="4">
        <f t="shared" si="2"/>
        <v>100.00000000000001</v>
      </c>
      <c r="R23" s="4">
        <f t="shared" ca="1" si="12"/>
        <v>44.023286665653309</v>
      </c>
      <c r="S23" s="4">
        <f t="shared" ca="1" si="13"/>
        <v>0</v>
      </c>
      <c r="T23" s="4">
        <f t="shared" ca="1" si="14"/>
        <v>3.3798193957170461</v>
      </c>
      <c r="U23" s="4" t="e">
        <f t="shared" ca="1" si="15"/>
        <v>#NAME?</v>
      </c>
      <c r="V23" s="4">
        <f t="shared" ca="1" si="16"/>
        <v>63.893132622217401</v>
      </c>
      <c r="W23" s="4" t="e">
        <f t="shared" ca="1" si="4"/>
        <v>#NAME?</v>
      </c>
      <c r="X23" s="4">
        <f t="shared" ca="1" si="17"/>
        <v>3.4584787520122551</v>
      </c>
      <c r="Y23" s="4">
        <f t="shared" ca="1" si="17"/>
        <v>0.42055457740989843</v>
      </c>
      <c r="Z23" s="4">
        <f t="shared" ca="1" si="17"/>
        <v>3.5028398304255806</v>
      </c>
      <c r="AA23" s="4">
        <f t="shared" ca="1" si="17"/>
        <v>6.535548196879736</v>
      </c>
      <c r="AB23" s="4">
        <f t="shared" ca="1" si="17"/>
        <v>0.23298990328448732</v>
      </c>
      <c r="AC23" s="4">
        <f t="shared" ca="1" si="17"/>
        <v>8.930814328103148</v>
      </c>
      <c r="AD23" s="4">
        <f t="shared" ca="1" si="17"/>
        <v>2.5808000685197552</v>
      </c>
      <c r="AE23" s="4">
        <f t="shared" ca="1" si="17"/>
        <v>9.2494960148944259</v>
      </c>
      <c r="AF23" s="4">
        <f t="shared" ca="1" si="17"/>
        <v>8.2271609381016884</v>
      </c>
      <c r="AG23" s="4">
        <f t="shared" ca="1" si="17"/>
        <v>1.3476335064253786</v>
      </c>
    </row>
    <row r="24" spans="1:33">
      <c r="A24" s="4">
        <f t="shared" si="6"/>
        <v>23</v>
      </c>
      <c r="B24" s="4">
        <f>IF($I$2=1,IF($I$3=1,Sheet6!B24,Sheet4!B24), IF(Projeto_02!$I$3=0,Sheet3!B24,Sheet5!B24))</f>
        <v>3.5676134313007424E-2</v>
      </c>
      <c r="C24" s="4">
        <f>IF($I$2=1,IF($I$3=1,Sheet6!C24,Sheet4!C24), IF(Projeto_02!$I$3=0,Sheet3!C24,Sheet5!C24))</f>
        <v>0.70706304397302189</v>
      </c>
      <c r="D24" s="4">
        <f>IF($I$2=1,IF($I$3=1,Sheet6!D24,Sheet4!D24), IF(Projeto_02!$I$3=0,Sheet3!D24,Sheet5!D24))</f>
        <v>10.940718225336344</v>
      </c>
      <c r="E24" s="4">
        <f>IF($I$2=1,IF($I$3=1,Sheet6!E24,Sheet4!E24), IF(Projeto_02!$I$3=0,Sheet3!E24,Sheet5!E24))</f>
        <v>37.258343782569639</v>
      </c>
      <c r="F24" s="4">
        <f>IF($I$2=1,IF($I$3=1,Sheet6!F24,Sheet4!F24), IF(Projeto_02!$I$3=0,Sheet3!F24,Sheet5!F24))</f>
        <v>51.058198813807977</v>
      </c>
      <c r="K24" s="4">
        <f t="shared" si="7"/>
        <v>3.5676134313007424E-2</v>
      </c>
      <c r="L24" s="4">
        <f t="shared" si="8"/>
        <v>5.1926512544575836</v>
      </c>
      <c r="M24" s="4">
        <f t="shared" si="9"/>
        <v>4.633162163074239</v>
      </c>
      <c r="N24" s="4">
        <f t="shared" si="10"/>
        <v>10.840353913685508</v>
      </c>
      <c r="O24" s="4">
        <f t="shared" si="11"/>
        <v>79.298156534469669</v>
      </c>
      <c r="P24" s="4">
        <f t="shared" si="2"/>
        <v>100</v>
      </c>
      <c r="R24" s="4">
        <f t="shared" ca="1" si="12"/>
        <v>37.078122827249345</v>
      </c>
      <c r="S24" s="4">
        <f t="shared" ca="1" si="13"/>
        <v>2.1569031243614676</v>
      </c>
      <c r="T24" s="4">
        <f t="shared" ca="1" si="14"/>
        <v>9.5899915815903256</v>
      </c>
      <c r="U24" s="4" t="e">
        <f t="shared" ca="1" si="15"/>
        <v>#NAME?</v>
      </c>
      <c r="V24" s="4">
        <f t="shared" ca="1" si="16"/>
        <v>64.382305546243089</v>
      </c>
      <c r="W24" s="4" t="e">
        <f t="shared" ca="1" si="4"/>
        <v>#NAME?</v>
      </c>
      <c r="X24" s="4">
        <f t="shared" ca="1" si="17"/>
        <v>1.5876992522108391</v>
      </c>
      <c r="Y24" s="4">
        <f t="shared" ca="1" si="17"/>
        <v>8.5328630906148017</v>
      </c>
      <c r="Z24" s="4">
        <f t="shared" ca="1" si="17"/>
        <v>6.3759599662533342</v>
      </c>
      <c r="AA24" s="4">
        <f t="shared" ca="1" si="17"/>
        <v>0.16578778038005337</v>
      </c>
      <c r="AB24" s="4">
        <f t="shared" ca="1" si="17"/>
        <v>4.0690090389823652</v>
      </c>
      <c r="AC24" s="4">
        <f t="shared" ca="1" si="17"/>
        <v>3.5798361149566729</v>
      </c>
      <c r="AD24" s="4">
        <f t="shared" ca="1" si="17"/>
        <v>0.12344465553680295</v>
      </c>
      <c r="AE24" s="4">
        <f t="shared" ca="1" si="17"/>
        <v>9.6538678257373771</v>
      </c>
      <c r="AF24" s="4">
        <f t="shared" ca="1" si="17"/>
        <v>3.3340915293631368</v>
      </c>
      <c r="AG24" s="4">
        <f t="shared" ca="1" si="17"/>
        <v>1.6157296442685776</v>
      </c>
    </row>
    <row r="25" spans="1:33">
      <c r="A25" s="4">
        <f t="shared" si="6"/>
        <v>24</v>
      </c>
      <c r="B25" s="4">
        <f>IF($I$2=1,IF($I$3=1,Sheet6!B25,Sheet4!B25), IF(Projeto_02!$I$3=0,Sheet3!B25,Sheet5!B25))</f>
        <v>2.6757100734755568E-2</v>
      </c>
      <c r="C25" s="4">
        <f>IF($I$2=1,IF($I$3=1,Sheet6!C25,Sheet4!C25), IF(Projeto_02!$I$3=0,Sheet3!C25,Sheet5!C25))</f>
        <v>0.57456946875666937</v>
      </c>
      <c r="D25" s="4">
        <f>IF($I$2=1,IF($I$3=1,Sheet6!D25,Sheet4!D25), IF(Projeto_02!$I$3=0,Sheet3!D25,Sheet5!D25))</f>
        <v>9.9880590115973149</v>
      </c>
      <c r="E25" s="4">
        <f>IF($I$2=1,IF($I$3=1,Sheet6!E25,Sheet4!E25), IF(Projeto_02!$I$3=0,Sheet3!E25,Sheet5!E25))</f>
        <v>37.17949116753671</v>
      </c>
      <c r="F25" s="4">
        <f>IF($I$2=1,IF($I$3=1,Sheet6!F25,Sheet4!F25), IF(Projeto_02!$I$3=0,Sheet3!F25,Sheet5!F25))</f>
        <v>52.231123251374541</v>
      </c>
      <c r="K25" s="4">
        <f t="shared" si="7"/>
        <v>2.6757100734755568E-2</v>
      </c>
      <c r="L25" s="4">
        <f t="shared" si="8"/>
        <v>4.6823051625900769</v>
      </c>
      <c r="M25" s="4">
        <f t="shared" si="9"/>
        <v>4.2257948559051499</v>
      </c>
      <c r="N25" s="4">
        <f t="shared" si="10"/>
        <v>10.140933259247531</v>
      </c>
      <c r="O25" s="4">
        <f t="shared" si="11"/>
        <v>80.924209621522493</v>
      </c>
      <c r="P25" s="4">
        <f t="shared" si="2"/>
        <v>100</v>
      </c>
      <c r="R25" s="4">
        <f t="shared" ca="1" si="12"/>
        <v>40.713484124882314</v>
      </c>
      <c r="S25" s="4">
        <f t="shared" ca="1" si="13"/>
        <v>0.59508408411080271</v>
      </c>
      <c r="T25" s="4">
        <f t="shared" ca="1" si="14"/>
        <v>7.6346408513082498</v>
      </c>
      <c r="U25" s="4" t="e">
        <f t="shared" ca="1" si="15"/>
        <v>#NAME?</v>
      </c>
      <c r="V25" s="4">
        <f t="shared" ca="1" si="16"/>
        <v>70.740277480427153</v>
      </c>
      <c r="W25" s="4" t="e">
        <f t="shared" ca="1" si="4"/>
        <v>#NAME?</v>
      </c>
      <c r="X25" s="4">
        <f t="shared" ca="1" si="17"/>
        <v>4.9312363836885549</v>
      </c>
      <c r="Y25" s="4">
        <f t="shared" ca="1" si="17"/>
        <v>1.2958750860555857</v>
      </c>
      <c r="Z25" s="4">
        <f t="shared" ca="1" si="17"/>
        <v>2.8576941263062503</v>
      </c>
      <c r="AA25" s="4">
        <f t="shared" ca="1" si="17"/>
        <v>4.8130448565883253</v>
      </c>
      <c r="AB25" s="4">
        <f t="shared" ca="1" si="17"/>
        <v>9.2898119896121649</v>
      </c>
      <c r="AC25" s="4">
        <f t="shared" ca="1" si="17"/>
        <v>2.9318400554280899</v>
      </c>
      <c r="AD25" s="4">
        <f t="shared" ca="1" si="17"/>
        <v>7.4634887907832761</v>
      </c>
      <c r="AE25" s="4">
        <f t="shared" ca="1" si="17"/>
        <v>4.2393947958137632</v>
      </c>
      <c r="AF25" s="4">
        <f t="shared" ca="1" si="17"/>
        <v>7.2696382917440872</v>
      </c>
      <c r="AG25" s="4">
        <f t="shared" ca="1" si="17"/>
        <v>2.6510214989574243</v>
      </c>
    </row>
    <row r="26" spans="1:33">
      <c r="A26" s="4">
        <f t="shared" si="6"/>
        <v>25</v>
      </c>
      <c r="B26" s="4">
        <f>IF($I$2=1,IF($I$3=1,Sheet6!B26,Sheet4!B26), IF(Projeto_02!$I$3=0,Sheet3!B26,Sheet5!B26))</f>
        <v>2.0067825551066676E-2</v>
      </c>
      <c r="C26" s="4">
        <f>IF($I$2=1,IF($I$3=1,Sheet6!C26,Sheet4!C26), IF(Projeto_02!$I$3=0,Sheet3!C26,Sheet5!C26))</f>
        <v>0.46634485018902438</v>
      </c>
      <c r="D26" s="4">
        <f>IF($I$2=1,IF($I$3=1,Sheet6!D26,Sheet4!D26), IF(Projeto_02!$I$3=0,Sheet3!D26,Sheet5!D26))</f>
        <v>9.104167004188918</v>
      </c>
      <c r="E26" s="4">
        <f>IF($I$2=1,IF($I$3=1,Sheet6!E26,Sheet4!E26), IF(Projeto_02!$I$3=0,Sheet3!E26,Sheet5!E26))</f>
        <v>37.071904114511497</v>
      </c>
      <c r="F26" s="4">
        <f>IF($I$2=1,IF($I$3=1,Sheet6!F26,Sheet4!F26), IF(Projeto_02!$I$3=0,Sheet3!F26,Sheet5!F26))</f>
        <v>53.337516205559481</v>
      </c>
      <c r="K26" s="4">
        <f t="shared" si="7"/>
        <v>2.0067825551066676E-2</v>
      </c>
      <c r="L26" s="4">
        <f t="shared" si="8"/>
        <v>4.2207639215147585</v>
      </c>
      <c r="M26" s="4">
        <f t="shared" si="9"/>
        <v>3.8488664009831277</v>
      </c>
      <c r="N26" s="4">
        <f t="shared" si="10"/>
        <v>9.4649522415414307</v>
      </c>
      <c r="O26" s="4">
        <f t="shared" si="11"/>
        <v>82.445349610409622</v>
      </c>
      <c r="P26" s="4">
        <f t="shared" si="2"/>
        <v>100</v>
      </c>
      <c r="R26" s="4">
        <f t="shared" ca="1" si="12"/>
        <v>42.639705923400989</v>
      </c>
      <c r="S26" s="4">
        <f t="shared" ca="1" si="13"/>
        <v>2.844259410440614</v>
      </c>
      <c r="T26" s="4">
        <f t="shared" ca="1" si="14"/>
        <v>8.87909221290505</v>
      </c>
      <c r="U26" s="4" t="e">
        <f t="shared" ca="1" si="15"/>
        <v>#NAME?</v>
      </c>
      <c r="V26" s="4">
        <f t="shared" ca="1" si="16"/>
        <v>70.31944114141946</v>
      </c>
      <c r="W26" s="4" t="e">
        <f t="shared" ca="1" si="4"/>
        <v>#NAME?</v>
      </c>
      <c r="X26" s="4">
        <f t="shared" ca="1" si="17"/>
        <v>9.0746889095574517</v>
      </c>
      <c r="Y26" s="4">
        <f t="shared" ca="1" si="17"/>
        <v>7.1484671110387747</v>
      </c>
      <c r="Z26" s="4">
        <f t="shared" ca="1" si="17"/>
        <v>4.8992917847089634</v>
      </c>
      <c r="AA26" s="4">
        <f t="shared" ca="1" si="17"/>
        <v>3.6548404231121632</v>
      </c>
      <c r="AB26" s="4">
        <f t="shared" ca="1" si="17"/>
        <v>3.3634274938404451</v>
      </c>
      <c r="AC26" s="4">
        <f t="shared" ca="1" si="17"/>
        <v>3.7842638328481391</v>
      </c>
      <c r="AD26" s="4">
        <f t="shared" ca="1" si="17"/>
        <v>0.84336088238919249</v>
      </c>
      <c r="AE26" s="4">
        <f t="shared" ca="1" si="17"/>
        <v>3.1114825663963472</v>
      </c>
      <c r="AF26" s="4">
        <f t="shared" ca="1" si="17"/>
        <v>3.3747525631309538</v>
      </c>
      <c r="AG26" s="4">
        <f t="shared" ca="1" si="17"/>
        <v>1.6265649599794796</v>
      </c>
    </row>
    <row r="27" spans="1:33">
      <c r="A27" s="4">
        <f t="shared" si="6"/>
        <v>26</v>
      </c>
      <c r="B27" s="4">
        <f>IF($I$2=1,IF($I$3=1,Sheet6!B27,Sheet4!B27), IF(Projeto_02!$I$3=0,Sheet3!B27,Sheet5!B27))</f>
        <v>1.5050869163300007E-2</v>
      </c>
      <c r="C27" s="4">
        <f>IF($I$2=1,IF($I$3=1,Sheet6!C27,Sheet4!C27), IF(Projeto_02!$I$3=0,Sheet3!C27,Sheet5!C27))</f>
        <v>0.37809283653898618</v>
      </c>
      <c r="D27" s="4">
        <f>IF($I$2=1,IF($I$3=1,Sheet6!D27,Sheet4!D27), IF(Projeto_02!$I$3=0,Sheet3!D27,Sheet5!D27))</f>
        <v>8.2870192738078305</v>
      </c>
      <c r="E27" s="4">
        <f>IF($I$2=1,IF($I$3=1,Sheet6!E27,Sheet4!E27), IF(Projeto_02!$I$3=0,Sheet3!E27,Sheet5!E27))</f>
        <v>36.94200621375721</v>
      </c>
      <c r="F27" s="4">
        <f>IF($I$2=1,IF($I$3=1,Sheet6!F27,Sheet4!F27), IF(Projeto_02!$I$3=0,Sheet3!F27,Sheet5!F27))</f>
        <v>54.377830806732653</v>
      </c>
      <c r="K27" s="4">
        <f t="shared" si="7"/>
        <v>1.5050869163300007E-2</v>
      </c>
      <c r="L27" s="4">
        <f t="shared" si="8"/>
        <v>3.8037044857510494</v>
      </c>
      <c r="M27" s="4">
        <f t="shared" si="9"/>
        <v>3.5011695129379783</v>
      </c>
      <c r="N27" s="4">
        <f t="shared" si="10"/>
        <v>8.8149826855068412</v>
      </c>
      <c r="O27" s="4">
        <f t="shared" si="11"/>
        <v>83.86509244664083</v>
      </c>
      <c r="P27" s="4">
        <f t="shared" si="2"/>
        <v>100</v>
      </c>
      <c r="R27" s="4">
        <f t="shared" ca="1" si="12"/>
        <v>42.617209268878568</v>
      </c>
      <c r="S27" s="4">
        <f t="shared" ca="1" si="13"/>
        <v>5.3715115468009031</v>
      </c>
      <c r="T27" s="4">
        <f t="shared" ca="1" si="14"/>
        <v>4.5755901414592852</v>
      </c>
      <c r="U27" s="4" t="e">
        <f t="shared" ca="1" si="15"/>
        <v>#NAME?</v>
      </c>
      <c r="V27" s="4">
        <f t="shared" ca="1" si="16"/>
        <v>79.248315283985718</v>
      </c>
      <c r="W27" s="4" t="e">
        <f t="shared" ca="1" si="4"/>
        <v>#NAME?</v>
      </c>
      <c r="X27" s="4">
        <f t="shared" ca="1" si="17"/>
        <v>4.639988185103098</v>
      </c>
      <c r="Y27" s="4">
        <f t="shared" ca="1" si="17"/>
        <v>4.6624848396255194</v>
      </c>
      <c r="Z27" s="4">
        <f t="shared" ca="1" si="17"/>
        <v>2.1352327032652307</v>
      </c>
      <c r="AA27" s="4">
        <f t="shared" ca="1" si="17"/>
        <v>6.438734774710996</v>
      </c>
      <c r="AB27" s="4">
        <f t="shared" ca="1" si="17"/>
        <v>9.0101433664854671</v>
      </c>
      <c r="AC27" s="4">
        <f t="shared" ca="1" si="17"/>
        <v>8.126922391920699E-2</v>
      </c>
      <c r="AD27" s="4">
        <f t="shared" ca="1" si="17"/>
        <v>1.1826830756846385</v>
      </c>
      <c r="AE27" s="4">
        <f t="shared" ca="1" si="17"/>
        <v>9.5830428386713926</v>
      </c>
      <c r="AF27" s="4">
        <f t="shared" ca="1" si="17"/>
        <v>2.0980301759944711</v>
      </c>
      <c r="AG27" s="4">
        <f t="shared" ca="1" si="17"/>
        <v>7.8843154369253243</v>
      </c>
    </row>
    <row r="28" spans="1:33">
      <c r="A28" s="4">
        <f t="shared" si="6"/>
        <v>27</v>
      </c>
      <c r="B28" s="4">
        <f>IF($I$2=1,IF($I$3=1,Sheet6!B28,Sheet4!B28), IF(Projeto_02!$I$3=0,Sheet3!B28,Sheet5!B28))</f>
        <v>1.1288151872475005E-2</v>
      </c>
      <c r="C28" s="4">
        <f>IF($I$2=1,IF($I$3=1,Sheet6!C28,Sheet4!C28), IF(Projeto_02!$I$3=0,Sheet3!C28,Sheet5!C28))</f>
        <v>0.30623698652201398</v>
      </c>
      <c r="D28" s="4">
        <f>IF($I$2=1,IF($I$3=1,Sheet6!D28,Sheet4!D28), IF(Projeto_02!$I$3=0,Sheet3!D28,Sheet5!D28))</f>
        <v>7.5339359137348456</v>
      </c>
      <c r="E28" s="4">
        <f>IF($I$2=1,IF($I$3=1,Sheet6!E28,Sheet4!E28), IF(Projeto_02!$I$3=0,Sheet3!E28,Sheet5!E28))</f>
        <v>36.795399060098909</v>
      </c>
      <c r="F28" s="4">
        <f>IF($I$2=1,IF($I$3=1,Sheet6!F28,Sheet4!F28), IF(Projeto_02!$I$3=0,Sheet3!F28,Sheet5!F28))</f>
        <v>55.353139887771739</v>
      </c>
      <c r="K28" s="4">
        <f t="shared" si="7"/>
        <v>1.1288151872475005E-2</v>
      </c>
      <c r="L28" s="4">
        <f t="shared" si="8"/>
        <v>3.4270967544667696</v>
      </c>
      <c r="M28" s="4">
        <f t="shared" si="9"/>
        <v>3.1813060589254878</v>
      </c>
      <c r="N28" s="4">
        <f t="shared" si="10"/>
        <v>8.1929691852684101</v>
      </c>
      <c r="O28" s="4">
        <f t="shared" si="11"/>
        <v>85.187339849466852</v>
      </c>
      <c r="P28" s="4">
        <f t="shared" si="2"/>
        <v>100</v>
      </c>
      <c r="R28" s="4">
        <f t="shared" ca="1" si="12"/>
        <v>46.181580511761027</v>
      </c>
      <c r="S28" s="4">
        <f t="shared" ca="1" si="13"/>
        <v>0</v>
      </c>
      <c r="T28" s="4">
        <f t="shared" ca="1" si="14"/>
        <v>8.4133653523777063</v>
      </c>
      <c r="U28" s="4" t="e">
        <f t="shared" ca="1" si="15"/>
        <v>#NAME?</v>
      </c>
      <c r="V28" s="4">
        <f t="shared" ca="1" si="16"/>
        <v>81.182077400348192</v>
      </c>
      <c r="W28" s="4" t="e">
        <f t="shared" ca="1" si="4"/>
        <v>#NAME?</v>
      </c>
      <c r="X28" s="4">
        <f t="shared" ca="1" si="17"/>
        <v>5.0246036782461969</v>
      </c>
      <c r="Y28" s="4">
        <f t="shared" ca="1" si="17"/>
        <v>1.4602324353637375</v>
      </c>
      <c r="Z28" s="4">
        <f t="shared" ca="1" si="17"/>
        <v>9.6862151748339649</v>
      </c>
      <c r="AA28" s="4">
        <f t="shared" ca="1" si="17"/>
        <v>5.8484399639155447</v>
      </c>
      <c r="AB28" s="4">
        <f t="shared" ca="1" si="17"/>
        <v>5.7766876325035446</v>
      </c>
      <c r="AC28" s="4">
        <f t="shared" ca="1" si="17"/>
        <v>3.8429255161410647</v>
      </c>
      <c r="AD28" s="4">
        <f t="shared" ca="1" si="17"/>
        <v>7.0158556832128092</v>
      </c>
      <c r="AE28" s="4">
        <f t="shared" ca="1" si="17"/>
        <v>9.353315894210656</v>
      </c>
      <c r="AF28" s="4">
        <f t="shared" ca="1" si="17"/>
        <v>9.8977356902971589</v>
      </c>
      <c r="AG28" s="4">
        <f t="shared" ca="1" si="17"/>
        <v>0.91560386924619985</v>
      </c>
    </row>
    <row r="29" spans="1:33">
      <c r="A29" s="4">
        <f t="shared" si="6"/>
        <v>28</v>
      </c>
      <c r="B29" s="4">
        <f>IF($I$2=1,IF($I$3=1,Sheet6!B29,Sheet4!B29), IF(Projeto_02!$I$3=0,Sheet3!B29,Sheet5!B29))</f>
        <v>8.4661139043562539E-3</v>
      </c>
      <c r="C29" s="4">
        <f>IF($I$2=1,IF($I$3=1,Sheet6!C29,Sheet4!C29), IF(Projeto_02!$I$3=0,Sheet3!C29,Sheet5!C29))</f>
        <v>0.24781162718572994</v>
      </c>
      <c r="D29" s="4">
        <f>IF($I$2=1,IF($I$3=1,Sheet6!D29,Sheet4!D29), IF(Projeto_02!$I$3=0,Sheet3!D29,Sheet5!D29))</f>
        <v>6.8417897196657638</v>
      </c>
      <c r="E29" s="4">
        <f>IF($I$2=1,IF($I$3=1,Sheet6!E29,Sheet4!E29), IF(Projeto_02!$I$3=0,Sheet3!E29,Sheet5!E29))</f>
        <v>36.636909739851092</v>
      </c>
      <c r="F29" s="4">
        <f>IF($I$2=1,IF($I$3=1,Sheet6!F29,Sheet4!F29), IF(Projeto_02!$I$3=0,Sheet3!F29,Sheet5!F29))</f>
        <v>56.265022799393044</v>
      </c>
      <c r="K29" s="4">
        <f t="shared" si="7"/>
        <v>8.4661139043562539E-3</v>
      </c>
      <c r="L29" s="4">
        <f t="shared" si="8"/>
        <v>3.0872091169882117</v>
      </c>
      <c r="M29" s="4">
        <f t="shared" si="9"/>
        <v>2.8877545225870676</v>
      </c>
      <c r="N29" s="4">
        <f t="shared" si="10"/>
        <v>7.6002850192632465</v>
      </c>
      <c r="O29" s="4">
        <f t="shared" si="11"/>
        <v>86.41628522725712</v>
      </c>
      <c r="P29" s="4">
        <f t="shared" si="2"/>
        <v>100</v>
      </c>
      <c r="R29" s="4">
        <f t="shared" ca="1" si="12"/>
        <v>45.295392178694136</v>
      </c>
      <c r="S29" s="4">
        <f t="shared" ca="1" si="13"/>
        <v>0</v>
      </c>
      <c r="T29" s="4">
        <f t="shared" ca="1" si="14"/>
        <v>10.992982399208701</v>
      </c>
      <c r="U29" s="4" t="e">
        <f t="shared" ca="1" si="15"/>
        <v>#NAME?</v>
      </c>
      <c r="V29" s="4">
        <f t="shared" ca="1" si="16"/>
        <v>83.135616237407362</v>
      </c>
      <c r="W29" s="4" t="e">
        <f t="shared" ca="1" si="4"/>
        <v>#NAME?</v>
      </c>
      <c r="X29" s="4">
        <f t="shared" ca="1" si="17"/>
        <v>1.8056262197557116</v>
      </c>
      <c r="Y29" s="4">
        <f t="shared" ca="1" si="17"/>
        <v>2.6918145528225992</v>
      </c>
      <c r="Z29" s="4">
        <f t="shared" ca="1" si="17"/>
        <v>6.2580665962202353</v>
      </c>
      <c r="AA29" s="4">
        <f t="shared" ca="1" si="17"/>
        <v>3.67844954938924</v>
      </c>
      <c r="AB29" s="4">
        <f t="shared" ca="1" si="17"/>
        <v>5.1456908727743116</v>
      </c>
      <c r="AC29" s="4">
        <f t="shared" ca="1" si="17"/>
        <v>3.1921520357151465</v>
      </c>
      <c r="AD29" s="4">
        <f t="shared" ca="1" si="17"/>
        <v>7.4384161508693305</v>
      </c>
      <c r="AE29" s="4">
        <f t="shared" ca="1" si="17"/>
        <v>4.6631711028728464</v>
      </c>
      <c r="AF29" s="4">
        <f t="shared" ca="1" si="17"/>
        <v>0.24803492649715819</v>
      </c>
      <c r="AG29" s="4">
        <f t="shared" ca="1" si="17"/>
        <v>9.6133182637980088</v>
      </c>
    </row>
    <row r="30" spans="1:33">
      <c r="A30" s="4">
        <f t="shared" si="6"/>
        <v>29</v>
      </c>
      <c r="B30" s="4">
        <f>IF($I$2=1,IF($I$3=1,Sheet6!B30,Sheet4!B30), IF(Projeto_02!$I$3=0,Sheet3!B30,Sheet5!B30))</f>
        <v>6.3495854282671904E-3</v>
      </c>
      <c r="C30" s="4">
        <f>IF($I$2=1,IF($I$3=1,Sheet6!C30,Sheet4!C30), IF(Projeto_02!$I$3=0,Sheet3!C30,Sheet5!C30))</f>
        <v>0.20036583022467302</v>
      </c>
      <c r="D30" s="4">
        <f>IF($I$2=1,IF($I$3=1,Sheet6!D30,Sheet4!D30), IF(Projeto_02!$I$3=0,Sheet3!D30,Sheet5!D30))</f>
        <v>6.2071730731363335</v>
      </c>
      <c r="E30" s="4">
        <f>IF($I$2=1,IF($I$3=1,Sheet6!E30,Sheet4!E30), IF(Projeto_02!$I$3=0,Sheet3!E30,Sheet5!E30))</f>
        <v>36.470648877802212</v>
      </c>
      <c r="F30" s="4">
        <f>IF($I$2=1,IF($I$3=1,Sheet6!F30,Sheet4!F30), IF(Projeto_02!$I$3=0,Sheet3!F30,Sheet5!F30))</f>
        <v>57.115462633408498</v>
      </c>
      <c r="K30" s="4">
        <f t="shared" si="7"/>
        <v>6.3495854282671904E-3</v>
      </c>
      <c r="L30" s="4">
        <f t="shared" si="8"/>
        <v>2.7806047337654798</v>
      </c>
      <c r="M30" s="4">
        <f t="shared" si="9"/>
        <v>2.6189245297684751</v>
      </c>
      <c r="N30" s="4">
        <f t="shared" si="10"/>
        <v>7.037793170891173</v>
      </c>
      <c r="O30" s="4">
        <f t="shared" si="11"/>
        <v>87.556327980146605</v>
      </c>
      <c r="P30" s="4">
        <f t="shared" si="2"/>
        <v>100</v>
      </c>
      <c r="R30" s="4">
        <f t="shared" ca="1" si="12"/>
        <v>48.136978422061787</v>
      </c>
      <c r="S30" s="4">
        <f t="shared" ca="1" si="13"/>
        <v>2.6058234383653929</v>
      </c>
      <c r="T30" s="4">
        <f t="shared" ca="1" si="14"/>
        <v>7.0013612523985955</v>
      </c>
      <c r="U30" s="4" t="e">
        <f t="shared" ca="1" si="15"/>
        <v>#NAME?</v>
      </c>
      <c r="V30" s="4">
        <f t="shared" ca="1" si="16"/>
        <v>84.403491279710025</v>
      </c>
      <c r="W30" s="4" t="e">
        <f t="shared" ca="1" si="4"/>
        <v>#NAME?</v>
      </c>
      <c r="X30" s="4">
        <f t="shared" ca="1" si="17"/>
        <v>9.0841410901325723</v>
      </c>
      <c r="Y30" s="4">
        <f t="shared" ca="1" si="17"/>
        <v>6.2425548467649215</v>
      </c>
      <c r="Z30" s="4">
        <f t="shared" ca="1" si="17"/>
        <v>3.6367314083995286</v>
      </c>
      <c r="AA30" s="4">
        <f t="shared" ca="1" si="17"/>
        <v>7.6283525552096343</v>
      </c>
      <c r="AB30" s="4">
        <f t="shared" ca="1" si="17"/>
        <v>8.2413595266368809</v>
      </c>
      <c r="AC30" s="4">
        <f t="shared" ca="1" si="17"/>
        <v>6.9734844843342199</v>
      </c>
      <c r="AD30" s="4">
        <f t="shared" ca="1" si="17"/>
        <v>8.5048025384306083</v>
      </c>
      <c r="AE30" s="4">
        <f t="shared" ca="1" si="17"/>
        <v>8.6769268785218294</v>
      </c>
      <c r="AF30" s="4">
        <f t="shared" ca="1" si="17"/>
        <v>6.1175064127873933</v>
      </c>
      <c r="AG30" s="4">
        <f t="shared" ca="1" si="17"/>
        <v>1.8994064653778198</v>
      </c>
    </row>
    <row r="31" spans="1:33">
      <c r="A31" s="4">
        <f t="shared" si="6"/>
        <v>30</v>
      </c>
      <c r="B31" s="4">
        <f>IF($I$2=1,IF($I$3=1,Sheet6!B31,Sheet4!B31), IF(Projeto_02!$I$3=0,Sheet3!B31,Sheet5!B31))</f>
        <v>4.7621890712003928E-3</v>
      </c>
      <c r="C31" s="4">
        <f>IF($I$2=1,IF($I$3=1,Sheet6!C31,Sheet4!C31), IF(Projeto_02!$I$3=0,Sheet3!C31,Sheet5!C31))</f>
        <v>0.1618800605368052</v>
      </c>
      <c r="D31" s="4">
        <f>IF($I$2=1,IF($I$3=1,Sheet6!D31,Sheet4!D31), IF(Projeto_02!$I$3=0,Sheet3!D31,Sheet5!D31))</f>
        <v>5.626528931867635</v>
      </c>
      <c r="E31" s="4">
        <f>IF($I$2=1,IF($I$3=1,Sheet6!E31,Sheet4!E31), IF(Projeto_02!$I$3=0,Sheet3!E31,Sheet5!E31))</f>
        <v>36.300074429006052</v>
      </c>
      <c r="F31" s="4">
        <f>IF($I$2=1,IF($I$3=1,Sheet6!F31,Sheet4!F31), IF(Projeto_02!$I$3=0,Sheet3!F31,Sheet5!F31))</f>
        <v>57.906754389518298</v>
      </c>
      <c r="K31" s="4">
        <f t="shared" si="7"/>
        <v>4.7621890712003928E-3</v>
      </c>
      <c r="L31" s="4">
        <f t="shared" si="8"/>
        <v>2.504131656745999</v>
      </c>
      <c r="M31" s="4">
        <f t="shared" si="9"/>
        <v>2.3732000971913285</v>
      </c>
      <c r="N31" s="4">
        <f t="shared" si="10"/>
        <v>6.5059091012111923</v>
      </c>
      <c r="O31" s="4">
        <f t="shared" si="11"/>
        <v>88.611996955780285</v>
      </c>
      <c r="P31" s="4">
        <f t="shared" si="2"/>
        <v>100</v>
      </c>
      <c r="R31" s="4">
        <f t="shared" ca="1" si="12"/>
        <v>46.631300688889958</v>
      </c>
      <c r="S31" s="4">
        <f t="shared" ca="1" si="13"/>
        <v>9.8321321575250167</v>
      </c>
      <c r="T31" s="4">
        <f t="shared" ca="1" si="14"/>
        <v>6.5100713423413143</v>
      </c>
      <c r="U31" s="4" t="e">
        <f t="shared" ca="1" si="15"/>
        <v>#NAME?</v>
      </c>
      <c r="V31" s="4">
        <f t="shared" ca="1" si="16"/>
        <v>85.128717602595586</v>
      </c>
      <c r="W31" s="4" t="e">
        <f t="shared" ca="1" si="4"/>
        <v>#NAME?</v>
      </c>
      <c r="X31" s="4">
        <f t="shared" ca="1" si="17"/>
        <v>7.4837616177978203</v>
      </c>
      <c r="Y31" s="4">
        <f t="shared" ca="1" si="17"/>
        <v>8.9894393509696471</v>
      </c>
      <c r="Z31" s="4">
        <f t="shared" ca="1" si="17"/>
        <v>1.7631306318100226</v>
      </c>
      <c r="AA31" s="4">
        <f t="shared" ca="1" si="17"/>
        <v>2.2544205418673045</v>
      </c>
      <c r="AB31" s="4">
        <f t="shared" ca="1" si="17"/>
        <v>9.7210658336916609</v>
      </c>
      <c r="AC31" s="4">
        <f t="shared" ca="1" si="17"/>
        <v>8.9958395108061051</v>
      </c>
      <c r="AD31" s="4">
        <f t="shared" ca="1" si="17"/>
        <v>0.99475611596527735</v>
      </c>
      <c r="AE31" s="4">
        <f t="shared" ca="1" si="17"/>
        <v>1.3860285173218767</v>
      </c>
      <c r="AF31" s="4">
        <f t="shared" ca="1" si="17"/>
        <v>7.9157658627427097</v>
      </c>
      <c r="AG31" s="4">
        <f t="shared" ca="1" si="17"/>
        <v>8.8330283421645657</v>
      </c>
    </row>
    <row r="32" spans="1:33">
      <c r="A32" s="4">
        <f t="shared" si="6"/>
        <v>31</v>
      </c>
      <c r="B32" s="4">
        <f>IF($I$2=1,IF($I$3=1,Sheet6!B32,Sheet4!B32), IF(Projeto_02!$I$3=0,Sheet3!B32,Sheet5!B32))</f>
        <v>3.5716418034002946E-3</v>
      </c>
      <c r="C32" s="4">
        <f>IF($I$2=1,IF($I$3=1,Sheet6!C32,Sheet4!C32), IF(Projeto_02!$I$3=0,Sheet3!C32,Sheet5!C32))</f>
        <v>0.13069459569724426</v>
      </c>
      <c r="D32" s="4">
        <f>IF($I$2=1,IF($I$3=1,Sheet6!D32,Sheet4!D32), IF(Projeto_02!$I$3=0,Sheet3!D32,Sheet5!D32))</f>
        <v>5.0962520507882321</v>
      </c>
      <c r="E32" s="4">
        <f>IF($I$2=1,IF($I$3=1,Sheet6!E32,Sheet4!E32), IF(Projeto_02!$I$3=0,Sheet3!E32,Sheet5!E32))</f>
        <v>36.128057598768123</v>
      </c>
      <c r="F32" s="4">
        <f>IF($I$2=1,IF($I$3=1,Sheet6!F32,Sheet4!F32), IF(Projeto_02!$I$3=0,Sheet3!F32,Sheet5!F32))</f>
        <v>58.641424112942985</v>
      </c>
      <c r="K32" s="4">
        <f t="shared" si="7"/>
        <v>3.5716418034002946E-3</v>
      </c>
      <c r="L32" s="4">
        <f t="shared" si="8"/>
        <v>2.2549090383391994</v>
      </c>
      <c r="M32" s="4">
        <f t="shared" si="9"/>
        <v>2.1489732434276627</v>
      </c>
      <c r="N32" s="4">
        <f t="shared" si="10"/>
        <v>6.0046627554677796</v>
      </c>
      <c r="O32" s="4">
        <f t="shared" si="11"/>
        <v>89.587883320961964</v>
      </c>
      <c r="P32" s="4">
        <f t="shared" si="2"/>
        <v>100</v>
      </c>
      <c r="R32" s="4">
        <f t="shared" ca="1" si="12"/>
        <v>46.288745163791077</v>
      </c>
      <c r="S32" s="4">
        <f t="shared" ca="1" si="13"/>
        <v>10.371228200068478</v>
      </c>
      <c r="T32" s="4">
        <f t="shared" ca="1" si="14"/>
        <v>0</v>
      </c>
      <c r="U32" s="4" t="e">
        <f t="shared" ca="1" si="15"/>
        <v>#NAME?</v>
      </c>
      <c r="V32" s="4">
        <f t="shared" ca="1" si="16"/>
        <v>93.842386503584592</v>
      </c>
      <c r="W32" s="4" t="e">
        <f t="shared" ca="1" si="4"/>
        <v>#NAME?</v>
      </c>
      <c r="X32" s="4">
        <f t="shared" ca="1" si="17"/>
        <v>0.67244940403512476</v>
      </c>
      <c r="Y32" s="4">
        <f t="shared" ca="1" si="17"/>
        <v>1.0150049291340113</v>
      </c>
      <c r="Z32" s="4">
        <f t="shared" ca="1" si="17"/>
        <v>0.47590888659055031</v>
      </c>
      <c r="AA32" s="4">
        <f t="shared" ca="1" si="17"/>
        <v>9.4954811184678256</v>
      </c>
      <c r="AB32" s="4">
        <f t="shared" ca="1" si="17"/>
        <v>9.8372244849824604</v>
      </c>
      <c r="AC32" s="4">
        <f t="shared" ca="1" si="17"/>
        <v>1.1235555839934497</v>
      </c>
      <c r="AD32" s="4">
        <f t="shared" ca="1" si="17"/>
        <v>4.3043601681861263</v>
      </c>
      <c r="AE32" s="4">
        <f t="shared" ca="1" si="17"/>
        <v>7.6227730647304757</v>
      </c>
      <c r="AF32" s="4">
        <f t="shared" ca="1" si="17"/>
        <v>8.9388817003799801</v>
      </c>
      <c r="AG32" s="4">
        <f t="shared" ca="1" si="17"/>
        <v>4.6761202409400271</v>
      </c>
    </row>
    <row r="33" spans="1:33">
      <c r="A33" s="4">
        <f t="shared" si="6"/>
        <v>32</v>
      </c>
      <c r="B33" s="4">
        <f>IF($I$2=1,IF($I$3=1,Sheet6!B33,Sheet4!B33), IF(Projeto_02!$I$3=0,Sheet3!B33,Sheet5!B33))</f>
        <v>2.678731352550221E-3</v>
      </c>
      <c r="C33" s="4">
        <f>IF($I$2=1,IF($I$3=1,Sheet6!C33,Sheet4!C33), IF(Projeto_02!$I$3=0,Sheet3!C33,Sheet5!C33))</f>
        <v>0.10544858700864548</v>
      </c>
      <c r="D33" s="4">
        <f>IF($I$2=1,IF($I$3=1,Sheet6!D33,Sheet4!D33), IF(Projeto_02!$I$3=0,Sheet3!D33,Sheet5!D33))</f>
        <v>4.6127657648488576</v>
      </c>
      <c r="E33" s="4">
        <f>IF($I$2=1,IF($I$3=1,Sheet6!E33,Sheet4!E33), IF(Projeto_02!$I$3=0,Sheet3!E33,Sheet5!E33))</f>
        <v>35.956948249617284</v>
      </c>
      <c r="F33" s="4">
        <f>IF($I$2=1,IF($I$3=1,Sheet6!F33,Sheet4!F33), IF(Projeto_02!$I$3=0,Sheet3!F33,Sheet5!F33))</f>
        <v>59.322158667172644</v>
      </c>
      <c r="K33" s="4">
        <f t="shared" si="7"/>
        <v>2.678731352550221E-3</v>
      </c>
      <c r="L33" s="4">
        <f t="shared" si="8"/>
        <v>2.0303110449561297</v>
      </c>
      <c r="M33" s="4">
        <f t="shared" si="9"/>
        <v>1.9446694985760502</v>
      </c>
      <c r="N33" s="4">
        <f t="shared" si="10"/>
        <v>5.5337579908331449</v>
      </c>
      <c r="O33" s="4">
        <f t="shared" si="11"/>
        <v>90.488582734282133</v>
      </c>
      <c r="P33" s="4">
        <f t="shared" si="2"/>
        <v>100</v>
      </c>
      <c r="R33" s="4">
        <f t="shared" ca="1" si="12"/>
        <v>44.534378308638424</v>
      </c>
      <c r="S33" s="4">
        <f t="shared" ca="1" si="13"/>
        <v>10.329191595441227</v>
      </c>
      <c r="T33" s="4">
        <f t="shared" ca="1" si="14"/>
        <v>3.5422655601310957</v>
      </c>
      <c r="U33" s="4" t="e">
        <f t="shared" ca="1" si="15"/>
        <v>#NAME?</v>
      </c>
      <c r="V33" s="4">
        <f t="shared" ca="1" si="16"/>
        <v>93.387781073941099</v>
      </c>
      <c r="W33" s="4" t="e">
        <f t="shared" ca="1" si="4"/>
        <v>#NAME?</v>
      </c>
      <c r="X33" s="4">
        <f t="shared" ca="1" si="17"/>
        <v>1.8177844530914788</v>
      </c>
      <c r="Y33" s="4">
        <f t="shared" ca="1" si="17"/>
        <v>3.5721513082441323</v>
      </c>
      <c r="Z33" s="4">
        <f t="shared" ca="1" si="17"/>
        <v>3.6141879128713827</v>
      </c>
      <c r="AA33" s="4">
        <f t="shared" ca="1" si="17"/>
        <v>7.1922352740286799E-2</v>
      </c>
      <c r="AB33" s="4">
        <f t="shared" ca="1" si="17"/>
        <v>6.0025020883226086</v>
      </c>
      <c r="AC33" s="4">
        <f t="shared" ca="1" si="17"/>
        <v>6.4571075179661115</v>
      </c>
      <c r="AD33" s="4">
        <f t="shared" ca="1" si="17"/>
        <v>3.1860589477537351</v>
      </c>
      <c r="AE33" s="4">
        <f t="shared" ca="1" si="17"/>
        <v>2.4950334612605785</v>
      </c>
      <c r="AF33" s="4">
        <f t="shared" ca="1" si="17"/>
        <v>3.8926473380421056</v>
      </c>
      <c r="AG33" s="4">
        <f t="shared" ca="1" si="17"/>
        <v>6.7425946590424441</v>
      </c>
    </row>
    <row r="34" spans="1:33">
      <c r="A34" s="4">
        <f t="shared" si="6"/>
        <v>33</v>
      </c>
      <c r="B34" s="4">
        <f>IF($I$2=1,IF($I$3=1,Sheet6!B34,Sheet4!B34), IF(Projeto_02!$I$3=0,Sheet3!B34,Sheet5!B34))</f>
        <v>2.0090485144126655E-3</v>
      </c>
      <c r="C34" s="4">
        <f>IF($I$2=1,IF($I$3=1,Sheet6!C34,Sheet4!C34), IF(Projeto_02!$I$3=0,Sheet3!C34,Sheet5!C34))</f>
        <v>8.5028552445053945E-2</v>
      </c>
      <c r="D34" s="4">
        <f>IF($I$2=1,IF($I$3=1,Sheet6!D34,Sheet4!D34), IF(Projeto_02!$I$3=0,Sheet3!D34,Sheet5!D34))</f>
        <v>4.1725789057657012</v>
      </c>
      <c r="E34" s="4">
        <f>IF($I$2=1,IF($I$3=1,Sheet6!E34,Sheet4!E34), IF(Projeto_02!$I$3=0,Sheet3!E34,Sheet5!E34))</f>
        <v>35.788637934499079</v>
      </c>
      <c r="F34" s="4">
        <f>IF($I$2=1,IF($I$3=1,Sheet6!F34,Sheet4!F34), IF(Projeto_02!$I$3=0,Sheet3!F34,Sheet5!F34))</f>
        <v>59.951745558775734</v>
      </c>
      <c r="K34" s="4">
        <f t="shared" si="7"/>
        <v>2.0090485144126655E-3</v>
      </c>
      <c r="L34" s="4">
        <f t="shared" si="8"/>
        <v>1.8279496232986543</v>
      </c>
      <c r="M34" s="4">
        <f t="shared" si="9"/>
        <v>1.7587667033564534</v>
      </c>
      <c r="N34" s="4">
        <f t="shared" si="10"/>
        <v>5.0926281919233833</v>
      </c>
      <c r="O34" s="4">
        <f t="shared" si="11"/>
        <v>91.318646432907101</v>
      </c>
      <c r="P34" s="4">
        <f t="shared" si="2"/>
        <v>100</v>
      </c>
      <c r="R34" s="4">
        <f t="shared" ca="1" si="12"/>
        <v>41.373802532996081</v>
      </c>
      <c r="S34" s="4">
        <f t="shared" ca="1" si="13"/>
        <v>12.990282384878947</v>
      </c>
      <c r="T34" s="4">
        <f t="shared" ca="1" si="14"/>
        <v>0</v>
      </c>
      <c r="U34" s="4" t="e">
        <f t="shared" ca="1" si="15"/>
        <v>#NAME?</v>
      </c>
      <c r="V34" s="4">
        <f t="shared" ca="1" si="16"/>
        <v>96.768367507278327</v>
      </c>
      <c r="W34" s="4" t="e">
        <f t="shared" ca="1" si="4"/>
        <v>#NAME?</v>
      </c>
      <c r="X34" s="4">
        <f t="shared" ca="1" si="17"/>
        <v>2.4672795821163929</v>
      </c>
      <c r="Y34" s="4">
        <f t="shared" ca="1" si="17"/>
        <v>5.6278553577587331</v>
      </c>
      <c r="Z34" s="4">
        <f t="shared" ca="1" si="17"/>
        <v>2.9667645683210129</v>
      </c>
      <c r="AA34" s="4">
        <f t="shared" ca="1" si="17"/>
        <v>7.3968711948709114</v>
      </c>
      <c r="AB34" s="4">
        <f t="shared" ca="1" si="17"/>
        <v>3.3817131187816574</v>
      </c>
      <c r="AC34" s="4">
        <f t="shared" ca="1" si="17"/>
        <v>1.1266854444358376E-3</v>
      </c>
      <c r="AD34" s="4">
        <f t="shared" ca="1" si="17"/>
        <v>4.9899595382565201</v>
      </c>
      <c r="AE34" s="4">
        <f t="shared" ca="1" si="17"/>
        <v>6.3156509233567784</v>
      </c>
      <c r="AF34" s="4">
        <f t="shared" ca="1" si="17"/>
        <v>6.1862914939755989</v>
      </c>
      <c r="AG34" s="4">
        <f t="shared" ca="1" si="17"/>
        <v>2.6127675703222577</v>
      </c>
    </row>
    <row r="35" spans="1:33">
      <c r="A35" s="4">
        <f t="shared" si="6"/>
        <v>34</v>
      </c>
      <c r="B35" s="4">
        <f>IF($I$2=1,IF($I$3=1,Sheet6!B35,Sheet4!B35), IF(Projeto_02!$I$3=0,Sheet3!B35,Sheet5!B35))</f>
        <v>1.5067863858094991E-3</v>
      </c>
      <c r="C35" s="4">
        <f>IF($I$2=1,IF($I$3=1,Sheet6!C35,Sheet4!C35), IF(Projeto_02!$I$3=0,Sheet3!C35,Sheet5!C35))</f>
        <v>6.8525104084646335E-2</v>
      </c>
      <c r="D35" s="4">
        <f>IF($I$2=1,IF($I$3=1,Sheet6!D35,Sheet4!D35), IF(Projeto_02!$I$3=0,Sheet3!D35,Sheet5!D35))</f>
        <v>3.7723267256781421</v>
      </c>
      <c r="E35" s="4">
        <f>IF($I$2=1,IF($I$3=1,Sheet6!E35,Sheet4!E35), IF(Projeto_02!$I$3=0,Sheet3!E35,Sheet5!E35))</f>
        <v>35.62461930956453</v>
      </c>
      <c r="F35" s="4">
        <f>IF($I$2=1,IF($I$3=1,Sheet6!F35,Sheet4!F35), IF(Projeto_02!$I$3=0,Sheet3!F35,Sheet5!F35))</f>
        <v>60.533022074286848</v>
      </c>
      <c r="K35" s="4">
        <f t="shared" si="7"/>
        <v>1.5067863858094991E-3</v>
      </c>
      <c r="L35" s="4">
        <f t="shared" si="8"/>
        <v>1.6456569230973921</v>
      </c>
      <c r="M35" s="4">
        <f t="shared" si="9"/>
        <v>1.5898083250150283</v>
      </c>
      <c r="N35" s="4">
        <f t="shared" si="10"/>
        <v>4.6804873038061663</v>
      </c>
      <c r="O35" s="4">
        <f t="shared" si="11"/>
        <v>92.082540661695603</v>
      </c>
      <c r="P35" s="4">
        <f t="shared" si="2"/>
        <v>100</v>
      </c>
      <c r="R35" s="4">
        <f t="shared" ca="1" si="12"/>
        <v>43.335539904091114</v>
      </c>
      <c r="S35" s="4">
        <f t="shared" ca="1" si="13"/>
        <v>15.41097977511447</v>
      </c>
      <c r="T35" s="4">
        <f t="shared" ca="1" si="14"/>
        <v>4.9832313572260922E-2</v>
      </c>
      <c r="U35" s="4" t="e">
        <f t="shared" ca="1" si="15"/>
        <v>#NAME?</v>
      </c>
      <c r="V35" s="4">
        <f t="shared" ca="1" si="16"/>
        <v>98.897874486399957</v>
      </c>
      <c r="W35" s="4" t="e">
        <f t="shared" ca="1" si="4"/>
        <v>#NAME?</v>
      </c>
      <c r="X35" s="4">
        <f t="shared" ca="1" si="17"/>
        <v>8.010633572281634</v>
      </c>
      <c r="Y35" s="4">
        <f t="shared" ca="1" si="17"/>
        <v>6.0488962011866025</v>
      </c>
      <c r="Z35" s="4">
        <f t="shared" ca="1" si="17"/>
        <v>3.6281988109510808</v>
      </c>
      <c r="AA35" s="4">
        <f t="shared" ca="1" si="17"/>
        <v>3.5783664973788198</v>
      </c>
      <c r="AB35" s="4">
        <f t="shared" ca="1" si="17"/>
        <v>3.6674896454497552</v>
      </c>
      <c r="AC35" s="4">
        <f t="shared" ca="1" si="17"/>
        <v>1.5379826663281126</v>
      </c>
      <c r="AD35" s="4">
        <f t="shared" ca="1" si="17"/>
        <v>3.0409599088835026</v>
      </c>
      <c r="AE35" s="4">
        <f t="shared" ca="1" si="17"/>
        <v>9.124225165029058</v>
      </c>
      <c r="AF35" s="4">
        <f t="shared" ca="1" si="17"/>
        <v>0.42017128190426467</v>
      </c>
      <c r="AG35" s="4">
        <f t="shared" ca="1" si="17"/>
        <v>6.9738347954917437</v>
      </c>
    </row>
    <row r="36" spans="1:33">
      <c r="A36" s="4">
        <f t="shared" si="6"/>
        <v>35</v>
      </c>
      <c r="B36" s="4">
        <f>IF($I$2=1,IF($I$3=1,Sheet6!B36,Sheet4!B36), IF(Projeto_02!$I$3=0,Sheet3!B36,Sheet5!B36))</f>
        <v>1.1300897893571243E-3</v>
      </c>
      <c r="C36" s="4">
        <f>IF($I$2=1,IF($I$3=1,Sheet6!C36,Sheet4!C36), IF(Projeto_02!$I$3=0,Sheet3!C36,Sheet5!C36))</f>
        <v>5.5196779864169446E-2</v>
      </c>
      <c r="D36" s="4">
        <f>IF($I$2=1,IF($I$3=1,Sheet6!D36,Sheet4!D36), IF(Projeto_02!$I$3=0,Sheet3!D36,Sheet5!D36))</f>
        <v>3.4087990739272573</v>
      </c>
      <c r="E36" s="4">
        <f>IF($I$2=1,IF($I$3=1,Sheet6!E36,Sheet4!E36), IF(Projeto_02!$I$3=0,Sheet3!E36,Sheet5!E36))</f>
        <v>35.466041154890235</v>
      </c>
      <c r="F36" s="4">
        <f>IF($I$2=1,IF($I$3=1,Sheet6!F36,Sheet4!F36), IF(Projeto_02!$I$3=0,Sheet3!F36,Sheet5!F36))</f>
        <v>61.068832901528957</v>
      </c>
      <c r="K36" s="4">
        <f t="shared" si="7"/>
        <v>1.1300897893571243E-3</v>
      </c>
      <c r="L36" s="4">
        <f t="shared" si="8"/>
        <v>1.4814679273841054</v>
      </c>
      <c r="M36" s="4">
        <f t="shared" si="9"/>
        <v>1.436412352321762</v>
      </c>
      <c r="N36" s="4">
        <f t="shared" si="10"/>
        <v>4.2963758732382473</v>
      </c>
      <c r="O36" s="4">
        <f t="shared" si="11"/>
        <v>92.784613757266527</v>
      </c>
      <c r="P36" s="4">
        <f t="shared" si="2"/>
        <v>100</v>
      </c>
      <c r="R36" s="4">
        <f t="shared" ca="1" si="12"/>
        <v>33.622086587724041</v>
      </c>
      <c r="S36" s="4">
        <f t="shared" ca="1" si="13"/>
        <v>15.79324098176221</v>
      </c>
      <c r="T36" s="4">
        <f t="shared" ca="1" si="14"/>
        <v>1.0603602141363524</v>
      </c>
      <c r="U36" s="4" t="e">
        <f t="shared" ca="1" si="15"/>
        <v>#NAME?</v>
      </c>
      <c r="V36" s="4">
        <f t="shared" ca="1" si="16"/>
        <v>92.518354734160951</v>
      </c>
      <c r="W36" s="4" t="e">
        <f t="shared" ca="1" si="4"/>
        <v>#NAME?</v>
      </c>
      <c r="X36" s="4">
        <f t="shared" ca="1" si="17"/>
        <v>0.19397985457491052</v>
      </c>
      <c r="Y36" s="4">
        <f t="shared" ca="1" si="17"/>
        <v>9.9074331709419887</v>
      </c>
      <c r="Z36" s="4">
        <f t="shared" ca="1" si="17"/>
        <v>9.5251719642942483</v>
      </c>
      <c r="AA36" s="4">
        <f t="shared" ca="1" si="17"/>
        <v>8.5146440637301559</v>
      </c>
      <c r="AB36" s="4">
        <f t="shared" ca="1" si="17"/>
        <v>2.508994740809035</v>
      </c>
      <c r="AC36" s="4">
        <f t="shared" ca="1" si="17"/>
        <v>8.8885144930480315</v>
      </c>
      <c r="AD36" s="4">
        <f t="shared" ca="1" si="17"/>
        <v>0.33872894060487879</v>
      </c>
      <c r="AE36" s="4">
        <f t="shared" ca="1" si="17"/>
        <v>9.2883243788035905</v>
      </c>
      <c r="AF36" s="4">
        <f t="shared" ca="1" si="17"/>
        <v>6.7907987883444445</v>
      </c>
      <c r="AG36" s="4">
        <f t="shared" ca="1" si="17"/>
        <v>1.1980418620347377</v>
      </c>
    </row>
    <row r="37" spans="1:33">
      <c r="A37" s="4">
        <f t="shared" si="6"/>
        <v>36</v>
      </c>
      <c r="B37" s="4">
        <f>IF($I$2=1,IF($I$3=1,Sheet6!B37,Sheet4!B37), IF(Projeto_02!$I$3=0,Sheet3!B37,Sheet5!B37))</f>
        <v>8.4756734201784322E-4</v>
      </c>
      <c r="C37" s="4">
        <f>IF($I$2=1,IF($I$3=1,Sheet6!C37,Sheet4!C37), IF(Projeto_02!$I$3=0,Sheet3!C37,Sheet5!C37))</f>
        <v>4.4439946338674846E-2</v>
      </c>
      <c r="D37" s="4">
        <f>IF($I$2=1,IF($I$3=1,Sheet6!D37,Sheet4!D37), IF(Projeto_02!$I$3=0,Sheet3!D37,Sheet5!D37))</f>
        <v>3.0789585225073655</v>
      </c>
      <c r="E37" s="4">
        <f>IF($I$2=1,IF($I$3=1,Sheet6!E37,Sheet4!E37), IF(Projeto_02!$I$3=0,Sheet3!E37,Sheet5!E37))</f>
        <v>35.313758591870389</v>
      </c>
      <c r="F37" s="4">
        <f>IF($I$2=1,IF($I$3=1,Sheet6!F37,Sheet4!F37), IF(Projeto_02!$I$3=0,Sheet3!F37,Sheet5!F37))</f>
        <v>61.561995371941528</v>
      </c>
      <c r="K37" s="4">
        <f t="shared" si="7"/>
        <v>8.4756734201784322E-4</v>
      </c>
      <c r="L37" s="4">
        <f t="shared" si="8"/>
        <v>1.3336036570930341</v>
      </c>
      <c r="M37" s="4">
        <f t="shared" si="9"/>
        <v>1.2972766745958202</v>
      </c>
      <c r="N37" s="4">
        <f t="shared" si="10"/>
        <v>3.9392019627168624</v>
      </c>
      <c r="O37" s="4">
        <f t="shared" si="11"/>
        <v>93.429070138252257</v>
      </c>
      <c r="P37" s="4">
        <f t="shared" si="2"/>
        <v>99.999999999999986</v>
      </c>
      <c r="R37" s="4">
        <f t="shared" ca="1" si="12"/>
        <v>28.851956555072615</v>
      </c>
      <c r="S37" s="4">
        <f t="shared" ca="1" si="13"/>
        <v>11.541788789849251</v>
      </c>
      <c r="T37" s="4">
        <f t="shared" ca="1" si="14"/>
        <v>9.7634408498004568</v>
      </c>
      <c r="U37" s="4" t="e">
        <f t="shared" ca="1" si="15"/>
        <v>#NAME?</v>
      </c>
      <c r="V37" s="4">
        <f t="shared" ca="1" si="16"/>
        <v>84.864757481451676</v>
      </c>
      <c r="W37" s="4" t="e">
        <f t="shared" ca="1" si="4"/>
        <v>#NAME?</v>
      </c>
      <c r="X37" s="4">
        <f t="shared" ca="1" si="17"/>
        <v>0.86507756580870065</v>
      </c>
      <c r="Y37" s="4">
        <f t="shared" ca="1" si="17"/>
        <v>5.6352075984601315</v>
      </c>
      <c r="Z37" s="4">
        <f t="shared" ca="1" si="17"/>
        <v>9.8866597903730895</v>
      </c>
      <c r="AA37" s="4">
        <f t="shared" ca="1" si="17"/>
        <v>1.1835791547089847</v>
      </c>
      <c r="AB37" s="4">
        <f t="shared" ca="1" si="17"/>
        <v>0.24187905052770686</v>
      </c>
      <c r="AC37" s="4">
        <f t="shared" ca="1" si="17"/>
        <v>7.8954763032369826</v>
      </c>
      <c r="AD37" s="4">
        <f t="shared" ca="1" si="17"/>
        <v>3.3624530143790823</v>
      </c>
      <c r="AE37" s="4">
        <f t="shared" ca="1" si="17"/>
        <v>8.7572568132788913</v>
      </c>
      <c r="AF37" s="4">
        <f t="shared" ca="1" si="17"/>
        <v>9.3809942779150752</v>
      </c>
      <c r="AG37" s="4">
        <f t="shared" ca="1" si="17"/>
        <v>1.2005004109203621</v>
      </c>
    </row>
    <row r="38" spans="1:33">
      <c r="A38" s="4">
        <f t="shared" si="6"/>
        <v>37</v>
      </c>
      <c r="B38" s="4">
        <f>IF($I$2=1,IF($I$3=1,Sheet6!B38,Sheet4!B38), IF(Projeto_02!$I$3=0,Sheet3!B38,Sheet5!B38))</f>
        <v>6.3567550651338239E-4</v>
      </c>
      <c r="C38" s="4">
        <f>IF($I$2=1,IF($I$3=1,Sheet6!C38,Sheet4!C38), IF(Projeto_02!$I$3=0,Sheet3!C38,Sheet5!C38))</f>
        <v>3.5763848906444344E-2</v>
      </c>
      <c r="D38" s="4">
        <f>IF($I$2=1,IF($I$3=1,Sheet6!D38,Sheet4!D38), IF(Projeto_02!$I$3=0,Sheet3!D38,Sheet5!D38))</f>
        <v>2.7799506595243639</v>
      </c>
      <c r="E38" s="4">
        <f>IF($I$2=1,IF($I$3=1,Sheet6!E38,Sheet4!E38), IF(Projeto_02!$I$3=0,Sheet3!E38,Sheet5!E38))</f>
        <v>35.168378353531168</v>
      </c>
      <c r="F38" s="4">
        <f>IF($I$2=1,IF($I$3=1,Sheet6!F38,Sheet4!F38), IF(Projeto_02!$I$3=0,Sheet3!F38,Sheet5!F38))</f>
        <v>62.015271462531487</v>
      </c>
      <c r="K38" s="4">
        <f t="shared" si="7"/>
        <v>6.3567550651338239E-4</v>
      </c>
      <c r="L38" s="4">
        <f t="shared" si="8"/>
        <v>1.2004551832192352</v>
      </c>
      <c r="M38" s="4">
        <f t="shared" si="9"/>
        <v>1.1711817053859597</v>
      </c>
      <c r="N38" s="4">
        <f t="shared" si="10"/>
        <v>3.607777003228497</v>
      </c>
      <c r="O38" s="4">
        <f t="shared" si="11"/>
        <v>94.019950432659783</v>
      </c>
      <c r="P38" s="4">
        <f t="shared" si="2"/>
        <v>99.999999999999986</v>
      </c>
      <c r="R38" s="4">
        <f t="shared" ca="1" si="12"/>
        <v>33.500652077431795</v>
      </c>
      <c r="S38" s="4">
        <f t="shared" ca="1" si="13"/>
        <v>7.7301646364763172</v>
      </c>
      <c r="T38" s="4">
        <f t="shared" ca="1" si="14"/>
        <v>10.659715092771499</v>
      </c>
      <c r="U38" s="4" t="e">
        <f t="shared" ca="1" si="15"/>
        <v>#NAME?</v>
      </c>
      <c r="V38" s="4">
        <f t="shared" ca="1" si="16"/>
        <v>76.691197644212167</v>
      </c>
      <c r="W38" s="4" t="e">
        <f t="shared" ca="1" si="4"/>
        <v>#NAME?</v>
      </c>
      <c r="X38" s="4">
        <f t="shared" ca="1" si="17"/>
        <v>4.9004148648019807</v>
      </c>
      <c r="Y38" s="4">
        <f t="shared" ca="1" si="17"/>
        <v>0.25171934244279881</v>
      </c>
      <c r="Z38" s="4">
        <f t="shared" ca="1" si="17"/>
        <v>4.0633434958157331</v>
      </c>
      <c r="AA38" s="4">
        <f t="shared" ca="1" si="17"/>
        <v>3.1670692528446907</v>
      </c>
      <c r="AB38" s="4">
        <f t="shared" ca="1" si="17"/>
        <v>1.292582264265687</v>
      </c>
      <c r="AC38" s="4">
        <f t="shared" ca="1" si="17"/>
        <v>9.4661421015052021</v>
      </c>
      <c r="AD38" s="4">
        <f t="shared" ca="1" si="17"/>
        <v>5.9739227845503446</v>
      </c>
      <c r="AE38" s="4">
        <f t="shared" ca="1" si="17"/>
        <v>4.5548948262536104</v>
      </c>
      <c r="AF38" s="4">
        <f t="shared" ca="1" si="17"/>
        <v>0.38847511743948959</v>
      </c>
      <c r="AG38" s="4">
        <f t="shared" ca="1" si="17"/>
        <v>2.2621522079353329</v>
      </c>
    </row>
    <row r="39" spans="1:33">
      <c r="A39" s="4">
        <f t="shared" si="6"/>
        <v>38</v>
      </c>
      <c r="B39" s="4">
        <f>IF($I$2=1,IF($I$3=1,Sheet6!B39,Sheet4!B39), IF(Projeto_02!$I$3=0,Sheet3!B39,Sheet5!B39))</f>
        <v>4.7675662988503676E-4</v>
      </c>
      <c r="C39" s="4">
        <f>IF($I$2=1,IF($I$3=1,Sheet6!C39,Sheet4!C39), IF(Projeto_02!$I$3=0,Sheet3!C39,Sheet5!C39))</f>
        <v>2.8769998001783825E-2</v>
      </c>
      <c r="D39" s="4">
        <f>IF($I$2=1,IF($I$3=1,Sheet6!D39,Sheet4!D39), IF(Projeto_02!$I$3=0,Sheet3!D39,Sheet5!D39))</f>
        <v>2.5091083633532167</v>
      </c>
      <c r="E39" s="4">
        <f>IF($I$2=1,IF($I$3=1,Sheet6!E39,Sheet4!E39), IF(Projeto_02!$I$3=0,Sheet3!E39,Sheet5!E39))</f>
        <v>35.030299157257062</v>
      </c>
      <c r="F39" s="4">
        <f>IF($I$2=1,IF($I$3=1,Sheet6!F39,Sheet4!F39), IF(Projeto_02!$I$3=0,Sheet3!F39,Sheet5!F39))</f>
        <v>62.431345724758025</v>
      </c>
      <c r="K39" s="4">
        <f t="shared" si="7"/>
        <v>4.7675662988503676E-4</v>
      </c>
      <c r="L39" s="4">
        <f t="shared" si="8"/>
        <v>1.0805685837739401</v>
      </c>
      <c r="M39" s="4">
        <f t="shared" si="9"/>
        <v>1.0569908826306913</v>
      </c>
      <c r="N39" s="4">
        <f t="shared" si="10"/>
        <v>3.3008467938214143</v>
      </c>
      <c r="O39" s="4">
        <f t="shared" si="11"/>
        <v>94.561116983144061</v>
      </c>
      <c r="P39" s="4">
        <f t="shared" si="2"/>
        <v>99.999999999999986</v>
      </c>
      <c r="R39" s="4">
        <f t="shared" ca="1" si="12"/>
        <v>26.012587007383829</v>
      </c>
      <c r="S39" s="4">
        <f t="shared" ca="1" si="13"/>
        <v>12.831560152084736</v>
      </c>
      <c r="T39" s="4">
        <f t="shared" ca="1" si="14"/>
        <v>7.5629761097387167</v>
      </c>
      <c r="U39" s="4" t="e">
        <f t="shared" ca="1" si="15"/>
        <v>#NAME?</v>
      </c>
      <c r="V39" s="4">
        <f t="shared" ca="1" si="16"/>
        <v>78.505995259375752</v>
      </c>
      <c r="W39" s="4" t="e">
        <f t="shared" ca="1" si="4"/>
        <v>#NAME?</v>
      </c>
      <c r="X39" s="4">
        <f t="shared" ca="1" si="17"/>
        <v>0.5074098598497534</v>
      </c>
      <c r="Y39" s="4">
        <f t="shared" ca="1" si="17"/>
        <v>7.9954749298977168</v>
      </c>
      <c r="Z39" s="4">
        <f t="shared" ca="1" si="17"/>
        <v>2.8940794142892989</v>
      </c>
      <c r="AA39" s="4">
        <f t="shared" ca="1" si="17"/>
        <v>5.9908183973220819</v>
      </c>
      <c r="AB39" s="4">
        <f t="shared" ca="1" si="17"/>
        <v>5.3724452862615255</v>
      </c>
      <c r="AC39" s="4">
        <f t="shared" ca="1" si="17"/>
        <v>3.5576476710979401</v>
      </c>
      <c r="AD39" s="4">
        <f t="shared" ca="1" si="17"/>
        <v>8.4410398591996785</v>
      </c>
      <c r="AE39" s="4">
        <f t="shared" ca="1" si="17"/>
        <v>8.5539610327478925</v>
      </c>
      <c r="AF39" s="4">
        <f t="shared" ca="1" si="17"/>
        <v>5.4929543441634223</v>
      </c>
      <c r="AG39" s="4">
        <f t="shared" ca="1" si="17"/>
        <v>0.18295412390056942</v>
      </c>
    </row>
    <row r="40" spans="1:33">
      <c r="A40" s="4">
        <f t="shared" si="6"/>
        <v>39</v>
      </c>
      <c r="B40" s="4">
        <f>IF($I$2=1,IF($I$3=1,Sheet6!B40,Sheet4!B40), IF(Projeto_02!$I$3=0,Sheet3!B40,Sheet5!B40))</f>
        <v>3.5756747241377757E-4</v>
      </c>
      <c r="C40" s="4">
        <f>IF($I$2=1,IF($I$3=1,Sheet6!C40,Sheet4!C40), IF(Projeto_02!$I$3=0,Sheet3!C40,Sheet5!C40))</f>
        <v>2.3135187558898321E-2</v>
      </c>
      <c r="D40" s="4">
        <f>IF($I$2=1,IF($I$3=1,Sheet6!D40,Sheet4!D40), IF(Projeto_02!$I$3=0,Sheet3!D40,Sheet5!D40))</f>
        <v>2.2639515266182517</v>
      </c>
      <c r="E40" s="4">
        <f>IF($I$2=1,IF($I$3=1,Sheet6!E40,Sheet4!E40), IF(Projeto_02!$I$3=0,Sheet3!E40,Sheet5!E40))</f>
        <v>34.899747364104584</v>
      </c>
      <c r="F40" s="4">
        <f>IF($I$2=1,IF($I$3=1,Sheet6!F40,Sheet4!F40), IF(Projeto_02!$I$3=0,Sheet3!F40,Sheet5!F40))</f>
        <v>62.812808354245824</v>
      </c>
      <c r="K40" s="4">
        <f t="shared" si="7"/>
        <v>3.5756747241377757E-4</v>
      </c>
      <c r="L40" s="4">
        <f t="shared" si="8"/>
        <v>0.97263091455401729</v>
      </c>
      <c r="M40" s="4">
        <f t="shared" si="9"/>
        <v>0.95364956448194704</v>
      </c>
      <c r="N40" s="4">
        <f t="shared" si="10"/>
        <v>3.01711795127434</v>
      </c>
      <c r="O40" s="4">
        <f t="shared" si="11"/>
        <v>95.056244002217269</v>
      </c>
      <c r="P40" s="4">
        <f t="shared" si="2"/>
        <v>99.999999999999986</v>
      </c>
      <c r="R40" s="4">
        <f t="shared" ca="1" si="12"/>
        <v>20.980056252882246</v>
      </c>
      <c r="S40" s="4">
        <f t="shared" ca="1" si="13"/>
        <v>16.768916391049633</v>
      </c>
      <c r="T40" s="4">
        <f t="shared" ca="1" si="14"/>
        <v>4.2491121152141886</v>
      </c>
      <c r="U40" s="4" t="e">
        <f t="shared" ca="1" si="15"/>
        <v>#NAME?</v>
      </c>
      <c r="V40" s="4">
        <f t="shared" ca="1" si="16"/>
        <v>78.359046050622169</v>
      </c>
      <c r="W40" s="4" t="e">
        <f t="shared" ca="1" si="4"/>
        <v>#NAME?</v>
      </c>
      <c r="X40" s="4">
        <f t="shared" ca="1" si="17"/>
        <v>4.2787436799874783</v>
      </c>
      <c r="Y40" s="4">
        <f t="shared" ca="1" si="17"/>
        <v>9.3112744344890608</v>
      </c>
      <c r="Z40" s="4">
        <f t="shared" ca="1" si="17"/>
        <v>5.3739181955241646</v>
      </c>
      <c r="AA40" s="4">
        <f t="shared" ca="1" si="17"/>
        <v>8.6877821900486936</v>
      </c>
      <c r="AB40" s="4">
        <f t="shared" ca="1" si="17"/>
        <v>4.1954210768193265</v>
      </c>
      <c r="AC40" s="4">
        <f t="shared" ca="1" si="17"/>
        <v>4.3423702855729136</v>
      </c>
      <c r="AD40" s="4">
        <f t="shared" ca="1" si="17"/>
        <v>0.15219517873363952</v>
      </c>
      <c r="AE40" s="4">
        <f t="shared" ca="1" si="17"/>
        <v>6.9548954042764422</v>
      </c>
      <c r="AF40" s="4">
        <f t="shared" ca="1" si="17"/>
        <v>3.3660308769771454</v>
      </c>
      <c r="AG40" s="4">
        <f t="shared" ca="1" si="17"/>
        <v>7.1759487915961016</v>
      </c>
    </row>
    <row r="41" spans="1:33">
      <c r="A41" s="4">
        <f t="shared" si="6"/>
        <v>40</v>
      </c>
      <c r="B41" s="4">
        <f>IF($I$2=1,IF($I$3=1,Sheet6!B41,Sheet4!B41), IF(Projeto_02!$I$3=0,Sheet3!B41,Sheet5!B41))</f>
        <v>2.6817560431033317E-4</v>
      </c>
      <c r="C41" s="4">
        <f>IF($I$2=1,IF($I$3=1,Sheet6!C41,Sheet4!C41), IF(Projeto_02!$I$3=0,Sheet3!C41,Sheet5!C41))</f>
        <v>1.8597541915222102E-2</v>
      </c>
      <c r="D41" s="4">
        <f>IF($I$2=1,IF($I$3=1,Sheet6!D41,Sheet4!D41), IF(Projeto_02!$I$3=0,Sheet3!D41,Sheet5!D41))</f>
        <v>2.0421834114682063</v>
      </c>
      <c r="E41" s="4">
        <f>IF($I$2=1,IF($I$3=1,Sheet6!E41,Sheet4!E41), IF(Projeto_02!$I$3=0,Sheet3!E41,Sheet5!E41))</f>
        <v>34.776808198068245</v>
      </c>
      <c r="F41" s="4">
        <f>IF($I$2=1,IF($I$3=1,Sheet6!F41,Sheet4!F41), IF(Projeto_02!$I$3=0,Sheet3!F41,Sheet5!F41))</f>
        <v>63.162142672943993</v>
      </c>
      <c r="K41" s="4">
        <f t="shared" si="7"/>
        <v>2.6817560431033317E-4</v>
      </c>
      <c r="L41" s="4">
        <f t="shared" si="8"/>
        <v>0.87545721496671902</v>
      </c>
      <c r="M41" s="4">
        <f t="shared" si="9"/>
        <v>0.86018274304095943</v>
      </c>
      <c r="N41" s="4">
        <f t="shared" si="10"/>
        <v>2.755280171479578</v>
      </c>
      <c r="O41" s="4">
        <f t="shared" si="11"/>
        <v>95.508811694908417</v>
      </c>
      <c r="P41" s="4">
        <f t="shared" si="2"/>
        <v>99.999999999999986</v>
      </c>
      <c r="R41" s="4">
        <f t="shared" ca="1" si="12"/>
        <v>29.06367281585058</v>
      </c>
      <c r="S41" s="4">
        <f t="shared" ca="1" si="13"/>
        <v>10.378560302224727</v>
      </c>
      <c r="T41" s="4">
        <f t="shared" ca="1" si="14"/>
        <v>11.295806297458453</v>
      </c>
      <c r="U41" s="4" t="e">
        <f t="shared" ca="1" si="15"/>
        <v>#NAME?</v>
      </c>
      <c r="V41" s="4">
        <f t="shared" ca="1" si="16"/>
        <v>77.265601687986276</v>
      </c>
      <c r="W41" s="4" t="e">
        <f t="shared" ca="1" si="4"/>
        <v>#NAME?</v>
      </c>
      <c r="X41" s="4">
        <f t="shared" ca="1" si="17"/>
        <v>9.777335516642621</v>
      </c>
      <c r="Y41" s="4">
        <f t="shared" ca="1" si="17"/>
        <v>1.6937189536742858</v>
      </c>
      <c r="Z41" s="4">
        <f t="shared" ca="1" si="17"/>
        <v>8.0840750424991903</v>
      </c>
      <c r="AA41" s="4">
        <f t="shared" ca="1" si="17"/>
        <v>1.0373808602549262</v>
      </c>
      <c r="AB41" s="4">
        <f t="shared" ca="1" si="17"/>
        <v>4.936387460098123</v>
      </c>
      <c r="AC41" s="4">
        <f t="shared" ca="1" si="17"/>
        <v>6.0298318227340042</v>
      </c>
      <c r="AD41" s="4">
        <f t="shared" ca="1" si="17"/>
        <v>8.2026815902992638</v>
      </c>
      <c r="AE41" s="4">
        <f t="shared" ca="1" si="17"/>
        <v>0.61160609529008925</v>
      </c>
      <c r="AF41" s="4">
        <f t="shared" ca="1" si="17"/>
        <v>2.4004002134299887</v>
      </c>
      <c r="AG41" s="4">
        <f t="shared" ca="1" si="17"/>
        <v>4.7874050062597782</v>
      </c>
    </row>
    <row r="42" spans="1:33">
      <c r="A42" s="4">
        <f t="shared" si="6"/>
        <v>41</v>
      </c>
      <c r="B42" s="4">
        <f>IF($I$2=1,IF($I$3=1,Sheet6!B42,Sheet4!B42), IF(Projeto_02!$I$3=0,Sheet3!B42,Sheet5!B42))</f>
        <v>2.0113170323274987E-4</v>
      </c>
      <c r="C42" s="4">
        <f>IF($I$2=1,IF($I$3=1,Sheet6!C42,Sheet4!C42), IF(Projeto_02!$I$3=0,Sheet3!C42,Sheet5!C42))</f>
        <v>1.4945077433255266E-2</v>
      </c>
      <c r="D42" s="4">
        <f>IF($I$2=1,IF($I$3=1,Sheet6!D42,Sheet4!D42), IF(Projeto_02!$I$3=0,Sheet3!D42,Sheet5!D42))</f>
        <v>1.84168457870443</v>
      </c>
      <c r="E42" s="4">
        <f>IF($I$2=1,IF($I$3=1,Sheet6!E42,Sheet4!E42), IF(Projeto_02!$I$3=0,Sheet3!E42,Sheet5!E42))</f>
        <v>34.661452853055444</v>
      </c>
      <c r="F42" s="4">
        <f>IF($I$2=1,IF($I$3=1,Sheet6!F42,Sheet4!F42), IF(Projeto_02!$I$3=0,Sheet3!F42,Sheet5!F42))</f>
        <v>63.481716359103615</v>
      </c>
      <c r="K42" s="4">
        <f t="shared" si="7"/>
        <v>2.0113170323274987E-4</v>
      </c>
      <c r="L42" s="4">
        <f t="shared" si="8"/>
        <v>0.78797853737112478</v>
      </c>
      <c r="M42" s="4">
        <f t="shared" si="9"/>
        <v>0.77569191592943953</v>
      </c>
      <c r="N42" s="4">
        <f t="shared" si="10"/>
        <v>2.5140246943658333</v>
      </c>
      <c r="O42" s="4">
        <f t="shared" si="11"/>
        <v>95.922103720630346</v>
      </c>
      <c r="P42" s="4">
        <f t="shared" si="2"/>
        <v>99.999999999999972</v>
      </c>
      <c r="R42" s="4">
        <f t="shared" ca="1" si="12"/>
        <v>23.012801287597291</v>
      </c>
      <c r="S42" s="4">
        <f t="shared" ca="1" si="13"/>
        <v>8.6472946795107628</v>
      </c>
      <c r="T42" s="4">
        <f t="shared" ca="1" si="14"/>
        <v>16.094139392971805</v>
      </c>
      <c r="U42" s="4" t="e">
        <f t="shared" ca="1" si="15"/>
        <v>#NAME?</v>
      </c>
      <c r="V42" s="4">
        <f t="shared" ca="1" si="16"/>
        <v>84.970549699491357</v>
      </c>
      <c r="W42" s="4" t="e">
        <f t="shared" ca="1" si="4"/>
        <v>#NAME?</v>
      </c>
      <c r="X42" s="4">
        <f t="shared" ca="1" si="17"/>
        <v>1.8521990321736126</v>
      </c>
      <c r="Y42" s="4">
        <f t="shared" ca="1" si="17"/>
        <v>7.9030705604269</v>
      </c>
      <c r="Z42" s="4">
        <f t="shared" ca="1" si="17"/>
        <v>9.6343361831408654</v>
      </c>
      <c r="AA42" s="4">
        <f t="shared" ca="1" si="17"/>
        <v>4.8360030876275157</v>
      </c>
      <c r="AB42" s="4">
        <f t="shared" ca="1" si="17"/>
        <v>8.0456871315514853</v>
      </c>
      <c r="AC42" s="4">
        <f t="shared" ca="1" si="17"/>
        <v>0.34073912004640827</v>
      </c>
      <c r="AD42" s="4">
        <f t="shared" ca="1" si="17"/>
        <v>2.0349667186941236</v>
      </c>
      <c r="AE42" s="4">
        <f t="shared" ca="1" si="17"/>
        <v>7.1815573329964124</v>
      </c>
      <c r="AF42" s="4">
        <f t="shared" ca="1" si="17"/>
        <v>9.569269032439319</v>
      </c>
      <c r="AG42" s="4">
        <f t="shared" ca="1" si="17"/>
        <v>1.4827152093838114E-2</v>
      </c>
    </row>
    <row r="43" spans="1:33">
      <c r="A43" s="4">
        <f t="shared" si="6"/>
        <v>42</v>
      </c>
      <c r="B43" s="4">
        <f>IF($I$2=1,IF($I$3=1,Sheet6!B43,Sheet4!B43), IF(Projeto_02!$I$3=0,Sheet3!B43,Sheet5!B43))</f>
        <v>1.5084877742456242E-4</v>
      </c>
      <c r="C43" s="4">
        <f>IF($I$2=1,IF($I$3=1,Sheet6!C43,Sheet4!C43), IF(Projeto_02!$I$3=0,Sheet3!C43,Sheet5!C43))</f>
        <v>1.2006344872412401E-2</v>
      </c>
      <c r="D43" s="4">
        <f>IF($I$2=1,IF($I$3=1,Sheet6!D43,Sheet4!D43), IF(Projeto_02!$I$3=0,Sheet3!D43,Sheet5!D43))</f>
        <v>1.660505136320638</v>
      </c>
      <c r="E43" s="4">
        <f>IF($I$2=1,IF($I$3=1,Sheet6!E43,Sheet4!E43), IF(Projeto_02!$I$3=0,Sheet3!E43,Sheet5!E43))</f>
        <v>34.553561843575523</v>
      </c>
      <c r="F43" s="4">
        <f>IF($I$2=1,IF($I$3=1,Sheet6!F43,Sheet4!F43), IF(Projeto_02!$I$3=0,Sheet3!F43,Sheet5!F43))</f>
        <v>63.773775826453978</v>
      </c>
      <c r="K43" s="4">
        <f t="shared" si="7"/>
        <v>1.5084877742456242E-4</v>
      </c>
      <c r="L43" s="4">
        <f t="shared" si="8"/>
        <v>0.70923096655982054</v>
      </c>
      <c r="M43" s="4">
        <f t="shared" si="9"/>
        <v>0.69935138648066408</v>
      </c>
      <c r="N43" s="4">
        <f t="shared" si="10"/>
        <v>2.292059373396846</v>
      </c>
      <c r="O43" s="4">
        <f t="shared" si="11"/>
        <v>96.299207424785223</v>
      </c>
      <c r="P43" s="4">
        <f t="shared" si="2"/>
        <v>99.999999999999972</v>
      </c>
      <c r="R43" s="4">
        <f t="shared" ca="1" si="12"/>
        <v>16.896122271089432</v>
      </c>
      <c r="S43" s="4">
        <f t="shared" ca="1" si="13"/>
        <v>13.964748645489815</v>
      </c>
      <c r="T43" s="4">
        <f t="shared" ca="1" si="14"/>
        <v>12.432900707453772</v>
      </c>
      <c r="U43" s="4" t="e">
        <f t="shared" ca="1" si="15"/>
        <v>#NAME?</v>
      </c>
      <c r="V43" s="4">
        <f t="shared" ca="1" si="16"/>
        <v>85.92874152975952</v>
      </c>
      <c r="W43" s="4" t="e">
        <f t="shared" ca="1" si="4"/>
        <v>#NAME?</v>
      </c>
      <c r="X43" s="4">
        <f t="shared" ca="1" si="17"/>
        <v>1.6313824825159928</v>
      </c>
      <c r="Y43" s="4">
        <f t="shared" ca="1" si="17"/>
        <v>7.7480614990238497</v>
      </c>
      <c r="Z43" s="4">
        <f t="shared" ca="1" si="17"/>
        <v>2.4306075330447974</v>
      </c>
      <c r="AA43" s="4">
        <f t="shared" ca="1" si="17"/>
        <v>6.0918462185628286</v>
      </c>
      <c r="AB43" s="4">
        <f t="shared" ca="1" si="17"/>
        <v>9.9505325497464323</v>
      </c>
      <c r="AC43" s="4">
        <f t="shared" ca="1" si="17"/>
        <v>8.9923407194782676</v>
      </c>
      <c r="AD43" s="4">
        <f t="shared" ca="1" si="17"/>
        <v>3.539670704596849</v>
      </c>
      <c r="AE43" s="4">
        <f t="shared" ca="1" si="17"/>
        <v>9.7837790329546994</v>
      </c>
      <c r="AF43" s="4">
        <f t="shared" ca="1" si="17"/>
        <v>8.0626274665013451</v>
      </c>
      <c r="AG43" s="4">
        <f t="shared" ca="1" si="17"/>
        <v>4.9146641470126884</v>
      </c>
    </row>
    <row r="44" spans="1:33">
      <c r="A44" s="4">
        <f t="shared" si="6"/>
        <v>43</v>
      </c>
      <c r="B44" s="4">
        <f>IF($I$2=1,IF($I$3=1,Sheet6!B44,Sheet4!B44), IF(Projeto_02!$I$3=0,Sheet3!B44,Sheet5!B44))</f>
        <v>1.1313658306842181E-4</v>
      </c>
      <c r="C44" s="4">
        <f>IF($I$2=1,IF($I$3=1,Sheet6!C44,Sheet4!C44), IF(Projeto_02!$I$3=0,Sheet3!C44,Sheet5!C44))</f>
        <v>9.6427880922860636E-3</v>
      </c>
      <c r="D44" s="4">
        <f>IF($I$2=1,IF($I$3=1,Sheet6!D44,Sheet4!D44), IF(Projeto_02!$I$3=0,Sheet3!D44,Sheet5!D44))</f>
        <v>1.4968558916630568</v>
      </c>
      <c r="E44" s="4">
        <f>IF($I$2=1,IF($I$3=1,Sheet6!E44,Sheet4!E44), IF(Projeto_02!$I$3=0,Sheet3!E44,Sheet5!E44))</f>
        <v>34.452944964172737</v>
      </c>
      <c r="F44" s="4">
        <f>IF($I$2=1,IF($I$3=1,Sheet6!F44,Sheet4!F44), IF(Projeto_02!$I$3=0,Sheet3!F44,Sheet5!F44))</f>
        <v>64.040443219488822</v>
      </c>
      <c r="K44" s="4">
        <f t="shared" si="7"/>
        <v>1.1313658306842181E-4</v>
      </c>
      <c r="L44" s="4">
        <f t="shared" si="8"/>
        <v>0.63834558209819459</v>
      </c>
      <c r="M44" s="4">
        <f t="shared" si="9"/>
        <v>0.63040420584051338</v>
      </c>
      <c r="N44" s="4">
        <f t="shared" si="10"/>
        <v>2.0881207446834518</v>
      </c>
      <c r="O44" s="4">
        <f t="shared" si="11"/>
        <v>96.643016330794751</v>
      </c>
      <c r="P44" s="4">
        <f t="shared" si="2"/>
        <v>99.999999999999986</v>
      </c>
      <c r="R44" s="4">
        <f t="shared" ca="1" si="12"/>
        <v>14.04366987643156</v>
      </c>
      <c r="S44" s="4">
        <f t="shared" ca="1" si="13"/>
        <v>7.3579496749126765</v>
      </c>
      <c r="T44" s="4">
        <f t="shared" ca="1" si="14"/>
        <v>16.214738132905335</v>
      </c>
      <c r="U44" s="4" t="e">
        <f t="shared" ca="1" si="15"/>
        <v>#NAME?</v>
      </c>
      <c r="V44" s="4">
        <f t="shared" ca="1" si="16"/>
        <v>84.764695413028136</v>
      </c>
      <c r="W44" s="4" t="e">
        <f t="shared" ca="1" si="4"/>
        <v>#NAME?</v>
      </c>
      <c r="X44" s="4">
        <f t="shared" ca="1" si="17"/>
        <v>2.1310639249148E-2</v>
      </c>
      <c r="Y44" s="4">
        <f t="shared" ca="1" si="17"/>
        <v>2.8737630339070197</v>
      </c>
      <c r="Z44" s="4">
        <f t="shared" ca="1" si="17"/>
        <v>9.4805620044841579</v>
      </c>
      <c r="AA44" s="4">
        <f t="shared" ca="1" si="17"/>
        <v>5.6987245790325955</v>
      </c>
      <c r="AB44" s="4">
        <f t="shared" ca="1" si="17"/>
        <v>6.9153263349051519</v>
      </c>
      <c r="AC44" s="4">
        <f t="shared" ref="X44:AG50" ca="1" si="18">10*RAND()</f>
        <v>8.0793724516365337</v>
      </c>
      <c r="AD44" s="4">
        <f t="shared" ca="1" si="18"/>
        <v>3.4818512304438078</v>
      </c>
      <c r="AE44" s="4">
        <f t="shared" ca="1" si="18"/>
        <v>5.3571349461611906E-3</v>
      </c>
      <c r="AF44" s="4">
        <f t="shared" ca="1" si="18"/>
        <v>5.4217950442532299</v>
      </c>
      <c r="AG44" s="4">
        <f t="shared" ca="1" si="18"/>
        <v>3.6932209178719297</v>
      </c>
    </row>
    <row r="45" spans="1:33">
      <c r="A45" s="4">
        <f t="shared" si="6"/>
        <v>44</v>
      </c>
      <c r="B45" s="4">
        <f>IF($I$2=1,IF($I$3=1,Sheet6!B45,Sheet4!B45), IF(Projeto_02!$I$3=0,Sheet3!B45,Sheet5!B45))</f>
        <v>8.4852437301316367E-5</v>
      </c>
      <c r="C45" s="4">
        <f>IF($I$2=1,IF($I$3=1,Sheet6!C45,Sheet4!C45), IF(Projeto_02!$I$3=0,Sheet3!C45,Sheet5!C45))</f>
        <v>7.7425146195959568E-3</v>
      </c>
      <c r="D45" s="4">
        <f>IF($I$2=1,IF($I$3=1,Sheet6!D45,Sheet4!D45), IF(Projeto_02!$I$3=0,Sheet3!D45,Sheet5!D45))</f>
        <v>1.3490988601152083</v>
      </c>
      <c r="E45" s="4">
        <f>IF($I$2=1,IF($I$3=1,Sheet6!E45,Sheet4!E45), IF(Projeto_02!$I$3=0,Sheet3!E45,Sheet5!E45))</f>
        <v>34.359358217896215</v>
      </c>
      <c r="F45" s="4">
        <f>IF($I$2=1,IF($I$3=1,Sheet6!F45,Sheet4!F45), IF(Projeto_02!$I$3=0,Sheet3!F45,Sheet5!F45))</f>
        <v>64.283715554931646</v>
      </c>
      <c r="K45" s="4">
        <f t="shared" si="7"/>
        <v>8.4852437301316367E-5</v>
      </c>
      <c r="L45" s="4">
        <f t="shared" si="8"/>
        <v>0.57453930803414222</v>
      </c>
      <c r="M45" s="4">
        <f t="shared" si="9"/>
        <v>0.5681579228822301</v>
      </c>
      <c r="N45" s="4">
        <f t="shared" si="10"/>
        <v>1.9009834741490366</v>
      </c>
      <c r="O45" s="4">
        <f t="shared" si="11"/>
        <v>96.956234442497262</v>
      </c>
      <c r="P45" s="4">
        <f t="shared" si="2"/>
        <v>99.999999999999972</v>
      </c>
      <c r="R45" s="4">
        <f t="shared" ca="1" si="12"/>
        <v>20.277188605965389</v>
      </c>
      <c r="S45" s="4">
        <f t="shared" ca="1" si="13"/>
        <v>3.841641640039569</v>
      </c>
      <c r="T45" s="4">
        <f t="shared" ca="1" si="14"/>
        <v>13.841133721709244</v>
      </c>
      <c r="U45" s="4" t="e">
        <f t="shared" ca="1" si="15"/>
        <v>#NAME?</v>
      </c>
      <c r="V45" s="4">
        <f t="shared" ca="1" si="16"/>
        <v>84.331161157521322</v>
      </c>
      <c r="W45" s="4" t="e">
        <f t="shared" ca="1" si="4"/>
        <v>#NAME?</v>
      </c>
      <c r="X45" s="4">
        <f t="shared" ca="1" si="18"/>
        <v>7.6131179685159385</v>
      </c>
      <c r="Y45" s="4">
        <f t="shared" ca="1" si="18"/>
        <v>1.3795992389821099</v>
      </c>
      <c r="Z45" s="4">
        <f t="shared" ca="1" si="18"/>
        <v>4.895907273855217</v>
      </c>
      <c r="AA45" s="4">
        <f t="shared" ca="1" si="18"/>
        <v>7.2695116850513086</v>
      </c>
      <c r="AB45" s="4">
        <f t="shared" ca="1" si="18"/>
        <v>4.3928576760275417</v>
      </c>
      <c r="AC45" s="4">
        <f t="shared" ca="1" si="18"/>
        <v>4.82639193153436</v>
      </c>
      <c r="AD45" s="4">
        <f t="shared" ca="1" si="18"/>
        <v>8.4655414784402119</v>
      </c>
      <c r="AE45" s="4">
        <f t="shared" ca="1" si="18"/>
        <v>0.66192408264698743</v>
      </c>
      <c r="AF45" s="4">
        <f t="shared" ca="1" si="18"/>
        <v>7.4325011874625089</v>
      </c>
      <c r="AG45" s="4">
        <f t="shared" ca="1" si="18"/>
        <v>6.7993935443773337</v>
      </c>
    </row>
    <row r="46" spans="1:33">
      <c r="A46" s="4">
        <f t="shared" si="6"/>
        <v>45</v>
      </c>
      <c r="B46" s="4">
        <f>IF($I$2=1,IF($I$3=1,Sheet6!B46,Sheet4!B46), IF(Projeto_02!$I$3=0,Sheet3!B46,Sheet5!B46))</f>
        <v>6.3639327975987276E-5</v>
      </c>
      <c r="C46" s="4">
        <f>IF($I$2=1,IF($I$3=1,Sheet6!C46,Sheet4!C46), IF(Projeto_02!$I$3=0,Sheet3!C46,Sheet5!C46))</f>
        <v>6.2152248050020946E-3</v>
      </c>
      <c r="D46" s="4">
        <f>IF($I$2=1,IF($I$3=1,Sheet6!D46,Sheet4!D46), IF(Projeto_02!$I$3=0,Sheet3!D46,Sheet5!D46))</f>
        <v>1.2157374770276068</v>
      </c>
      <c r="E46" s="4">
        <f>IF($I$2=1,IF($I$3=1,Sheet6!E46,Sheet4!E46), IF(Projeto_02!$I$3=0,Sheet3!E46,Sheet5!E46))</f>
        <v>34.272518059864694</v>
      </c>
      <c r="F46" s="4">
        <f>IF($I$2=1,IF($I$3=1,Sheet6!F46,Sheet4!F46), IF(Projeto_02!$I$3=0,Sheet3!F46,Sheet5!F46))</f>
        <v>64.505465598974681</v>
      </c>
      <c r="K46" s="4">
        <f t="shared" si="7"/>
        <v>6.3639327975987276E-5</v>
      </c>
      <c r="L46" s="4">
        <f t="shared" si="8"/>
        <v>0.51710659034005335</v>
      </c>
      <c r="M46" s="4">
        <f t="shared" si="9"/>
        <v>0.51198026910919836</v>
      </c>
      <c r="N46" s="4">
        <f t="shared" si="10"/>
        <v>1.729467537603127</v>
      </c>
      <c r="O46" s="4">
        <f t="shared" si="11"/>
        <v>97.241381963619617</v>
      </c>
      <c r="P46" s="4">
        <f t="shared" si="2"/>
        <v>99.999999999999972</v>
      </c>
      <c r="R46" s="4">
        <f t="shared" ca="1" si="12"/>
        <v>11.8001706189169</v>
      </c>
      <c r="S46" s="4">
        <f t="shared" ca="1" si="13"/>
        <v>5.8672149209770001</v>
      </c>
      <c r="T46" s="4">
        <f t="shared" ca="1" si="14"/>
        <v>19.806311170854826</v>
      </c>
      <c r="U46" s="4" t="e">
        <f t="shared" ca="1" si="15"/>
        <v>#NAME?</v>
      </c>
      <c r="V46" s="4">
        <f t="shared" ca="1" si="16"/>
        <v>89.987208290284087</v>
      </c>
      <c r="W46" s="4" t="e">
        <f t="shared" ca="1" si="4"/>
        <v>#NAME?</v>
      </c>
      <c r="X46" s="4">
        <f t="shared" ca="1" si="18"/>
        <v>0.23208729817662865</v>
      </c>
      <c r="Y46" s="4">
        <f t="shared" ca="1" si="18"/>
        <v>8.7091052852251192</v>
      </c>
      <c r="Z46" s="4">
        <f t="shared" ca="1" si="18"/>
        <v>6.683532004287688</v>
      </c>
      <c r="AA46" s="4">
        <f t="shared" ca="1" si="18"/>
        <v>0.71835455514210778</v>
      </c>
      <c r="AB46" s="4">
        <f t="shared" ca="1" si="18"/>
        <v>9.0345409740051057</v>
      </c>
      <c r="AC46" s="4">
        <f t="shared" ca="1" si="18"/>
        <v>3.3784938412423484</v>
      </c>
      <c r="AD46" s="4">
        <f t="shared" ca="1" si="18"/>
        <v>3.8391812619810564</v>
      </c>
      <c r="AE46" s="4">
        <f t="shared" ca="1" si="18"/>
        <v>4.2546053851846981</v>
      </c>
      <c r="AF46" s="4">
        <f t="shared" ca="1" si="18"/>
        <v>4.9500268316100229</v>
      </c>
      <c r="AG46" s="4">
        <f t="shared" ca="1" si="18"/>
        <v>0.71263405376439048</v>
      </c>
    </row>
    <row r="47" spans="1:33">
      <c r="A47" s="4">
        <f t="shared" si="6"/>
        <v>46</v>
      </c>
      <c r="B47" s="4">
        <f>IF($I$2=1,IF($I$3=1,Sheet6!B47,Sheet4!B47), IF(Projeto_02!$I$3=0,Sheet3!B47,Sheet5!B47))</f>
        <v>4.7729495981990453E-5</v>
      </c>
      <c r="C47" s="4">
        <f>IF($I$2=1,IF($I$3=1,Sheet6!C47,Sheet4!C47), IF(Projeto_02!$I$3=0,Sheet3!C47,Sheet5!C47))</f>
        <v>4.9880896759956729E-3</v>
      </c>
      <c r="D47" s="4">
        <f>IF($I$2=1,IF($I$3=1,Sheet6!D47,Sheet4!D47), IF(Projeto_02!$I$3=0,Sheet3!D47,Sheet5!D47))</f>
        <v>1.0954067742858464</v>
      </c>
      <c r="E47" s="4">
        <f>IF($I$2=1,IF($I$3=1,Sheet6!E47,Sheet4!E47), IF(Projeto_02!$I$3=0,Sheet3!E47,Sheet5!E47))</f>
        <v>34.192113281529721</v>
      </c>
      <c r="F47" s="4">
        <f>IF($I$2=1,IF($I$3=1,Sheet6!F47,Sheet4!F47), IF(Projeto_02!$I$3=0,Sheet3!F47,Sheet5!F47))</f>
        <v>64.707444125012415</v>
      </c>
      <c r="K47" s="4">
        <f t="shared" si="7"/>
        <v>4.7729495981990453E-5</v>
      </c>
      <c r="L47" s="4">
        <f t="shared" si="8"/>
        <v>0.46541184113804202</v>
      </c>
      <c r="M47" s="4">
        <f t="shared" si="9"/>
        <v>0.46129487432136407</v>
      </c>
      <c r="N47" s="4">
        <f t="shared" si="10"/>
        <v>1.5724434607844975</v>
      </c>
      <c r="O47" s="4">
        <f t="shared" si="11"/>
        <v>97.500802094260081</v>
      </c>
      <c r="P47" s="4">
        <f t="shared" si="2"/>
        <v>99.999999999999972</v>
      </c>
      <c r="R47" s="4">
        <f t="shared" ca="1" si="12"/>
        <v>10.604889474987754</v>
      </c>
      <c r="S47" s="4">
        <f t="shared" ca="1" si="13"/>
        <v>10.325383816974437</v>
      </c>
      <c r="T47" s="4">
        <f t="shared" ca="1" si="14"/>
        <v>16.670074432557186</v>
      </c>
      <c r="U47" s="4" t="e">
        <f t="shared" ca="1" si="15"/>
        <v>#NAME?</v>
      </c>
      <c r="V47" s="4">
        <f t="shared" ca="1" si="16"/>
        <v>90.254194037840477</v>
      </c>
      <c r="W47" s="4" t="e">
        <f t="shared" ca="1" si="4"/>
        <v>#NAME?</v>
      </c>
      <c r="X47" s="4">
        <f t="shared" ca="1" si="18"/>
        <v>7.4282911464291415</v>
      </c>
      <c r="Y47" s="4">
        <f t="shared" ca="1" si="18"/>
        <v>8.6235722903582861</v>
      </c>
      <c r="Z47" s="4">
        <f t="shared" ca="1" si="18"/>
        <v>4.1654033943608493</v>
      </c>
      <c r="AA47" s="4">
        <f t="shared" ca="1" si="18"/>
        <v>7.3016401326584894</v>
      </c>
      <c r="AB47" s="4">
        <f t="shared" ca="1" si="18"/>
        <v>9.5240845738036501</v>
      </c>
      <c r="AC47" s="4">
        <f t="shared" ca="1" si="18"/>
        <v>9.2570988262472529</v>
      </c>
      <c r="AD47" s="4">
        <f t="shared" ca="1" si="18"/>
        <v>5.0230426252407341</v>
      </c>
      <c r="AE47" s="4">
        <f t="shared" ca="1" si="18"/>
        <v>6.2097756664749069</v>
      </c>
      <c r="AF47" s="4">
        <f t="shared" ca="1" si="18"/>
        <v>2.6787132698693537</v>
      </c>
      <c r="AG47" s="4">
        <f t="shared" ca="1" si="18"/>
        <v>0.7870802573910074</v>
      </c>
    </row>
    <row r="48" spans="1:33">
      <c r="A48" s="4">
        <f t="shared" si="6"/>
        <v>47</v>
      </c>
      <c r="B48" s="4">
        <f>IF($I$2=1,IF($I$3=1,Sheet6!B48,Sheet4!B48), IF(Projeto_02!$I$3=0,Sheet3!B48,Sheet5!B48))</f>
        <v>3.5797121986492843E-5</v>
      </c>
      <c r="C48" s="4">
        <f>IF($I$2=1,IF($I$3=1,Sheet6!C48,Sheet4!C48), IF(Projeto_02!$I$3=0,Sheet3!C48,Sheet5!C48))</f>
        <v>4.0024041147920363E-3</v>
      </c>
      <c r="D48" s="4">
        <f>IF($I$2=1,IF($I$3=1,Sheet6!D48,Sheet4!D48), IF(Projeto_02!$I$3=0,Sheet3!D48,Sheet5!D48))</f>
        <v>0.98686371479246093</v>
      </c>
      <c r="E48" s="4">
        <f>IF($I$2=1,IF($I$3=1,Sheet6!E48,Sheet4!E48), IF(Projeto_02!$I$3=0,Sheet3!E48,Sheet5!E48))</f>
        <v>34.117814837055953</v>
      </c>
      <c r="F48" s="4">
        <f>IF($I$2=1,IF($I$3=1,Sheet6!F48,Sheet4!F48), IF(Projeto_02!$I$3=0,Sheet3!F48,Sheet5!F48))</f>
        <v>64.891283246914767</v>
      </c>
      <c r="K48" s="4">
        <f t="shared" si="7"/>
        <v>3.5797121986492843E-5</v>
      </c>
      <c r="L48" s="4">
        <f t="shared" si="8"/>
        <v>0.41888258939823331</v>
      </c>
      <c r="M48" s="4">
        <f t="shared" si="9"/>
        <v>0.41557708357089546</v>
      </c>
      <c r="N48" s="4">
        <f t="shared" si="10"/>
        <v>1.4288359165310955</v>
      </c>
      <c r="O48" s="4">
        <f t="shared" si="11"/>
        <v>97.736668613377759</v>
      </c>
      <c r="P48" s="4">
        <f t="shared" si="2"/>
        <v>99.999999999999972</v>
      </c>
      <c r="R48" s="4">
        <f t="shared" ca="1" si="12"/>
        <v>8.6491490486513012</v>
      </c>
      <c r="S48" s="4">
        <f t="shared" ca="1" si="13"/>
        <v>11.965155392631386</v>
      </c>
      <c r="T48" s="4">
        <f t="shared" ca="1" si="14"/>
        <v>14.021783866480575</v>
      </c>
      <c r="U48" s="4" t="e">
        <f t="shared" ca="1" si="15"/>
        <v>#NAME?</v>
      </c>
      <c r="V48" s="4">
        <f t="shared" ca="1" si="16"/>
        <v>88.772935666157949</v>
      </c>
      <c r="W48" s="4" t="e">
        <f t="shared" ca="1" si="4"/>
        <v>#NAME?</v>
      </c>
      <c r="X48" s="4">
        <f t="shared" ca="1" si="18"/>
        <v>4.4444787589041521</v>
      </c>
      <c r="Y48" s="4">
        <f t="shared" ca="1" si="18"/>
        <v>6.400219185240605</v>
      </c>
      <c r="Z48" s="4">
        <f t="shared" ca="1" si="18"/>
        <v>4.7604476095836556</v>
      </c>
      <c r="AA48" s="4">
        <f t="shared" ca="1" si="18"/>
        <v>7.4087381756602682</v>
      </c>
      <c r="AB48" s="4">
        <f t="shared" ca="1" si="18"/>
        <v>3.1312173519584832</v>
      </c>
      <c r="AC48" s="4">
        <f t="shared" ca="1" si="18"/>
        <v>4.6124757236410074</v>
      </c>
      <c r="AD48" s="4">
        <f t="shared" ca="1" si="18"/>
        <v>8.607807526639359</v>
      </c>
      <c r="AE48" s="4">
        <f t="shared" ca="1" si="18"/>
        <v>7.9851882374265806</v>
      </c>
      <c r="AF48" s="4">
        <f t="shared" ca="1" si="18"/>
        <v>3.4213254091563972</v>
      </c>
      <c r="AG48" s="4">
        <f t="shared" ca="1" si="18"/>
        <v>2.9634016669953755</v>
      </c>
    </row>
    <row r="49" spans="1:33">
      <c r="A49" s="4">
        <f t="shared" si="6"/>
        <v>48</v>
      </c>
      <c r="B49" s="4">
        <f>IF($I$2=1,IF($I$3=1,Sheet6!B49,Sheet4!B49), IF(Projeto_02!$I$3=0,Sheet3!B49,Sheet5!B49))</f>
        <v>2.6847841489869633E-5</v>
      </c>
      <c r="C49" s="4">
        <f>IF($I$2=1,IF($I$3=1,Sheet6!C49,Sheet4!C49), IF(Projeto_02!$I$3=0,Sheet3!C49,Sheet5!C49))</f>
        <v>3.2108725723302522E-3</v>
      </c>
      <c r="D49" s="4">
        <f>IF($I$2=1,IF($I$3=1,Sheet6!D49,Sheet4!D49), IF(Projeto_02!$I$3=0,Sheet3!D49,Sheet5!D49))</f>
        <v>0.88897782413617321</v>
      </c>
      <c r="E49" s="4">
        <f>IF($I$2=1,IF($I$3=1,Sheet6!E49,Sheet4!E49), IF(Projeto_02!$I$3=0,Sheet3!E49,Sheet5!E49))</f>
        <v>34.049283887175342</v>
      </c>
      <c r="F49" s="4">
        <f>IF($I$2=1,IF($I$3=1,Sheet6!F49,Sheet4!F49), IF(Projeto_02!$I$3=0,Sheet3!F49,Sheet5!F49))</f>
        <v>65.058500568274624</v>
      </c>
      <c r="K49" s="4">
        <f t="shared" si="7"/>
        <v>2.6847841489869633E-5</v>
      </c>
      <c r="L49" s="4">
        <f t="shared" si="8"/>
        <v>0.37700327973890657</v>
      </c>
      <c r="M49" s="4">
        <f t="shared" si="9"/>
        <v>0.37434992579653975</v>
      </c>
      <c r="N49" s="4">
        <f t="shared" si="10"/>
        <v>1.2976259457656103</v>
      </c>
      <c r="O49" s="4">
        <f t="shared" si="11"/>
        <v>97.95099400085742</v>
      </c>
      <c r="P49" s="4">
        <f t="shared" si="2"/>
        <v>99.999999999999972</v>
      </c>
      <c r="R49" s="4">
        <f t="shared" ca="1" si="12"/>
        <v>11.670410730044605</v>
      </c>
      <c r="S49" s="4">
        <f t="shared" ca="1" si="13"/>
        <v>6.3928415012496611</v>
      </c>
      <c r="T49" s="4">
        <f t="shared" ca="1" si="14"/>
        <v>15.583395765397295</v>
      </c>
      <c r="U49" s="4" t="e">
        <f t="shared" ca="1" si="15"/>
        <v>#NAME?</v>
      </c>
      <c r="V49" s="4">
        <f t="shared" ca="1" si="16"/>
        <v>80.726288325749096</v>
      </c>
      <c r="W49" s="4" t="e">
        <f t="shared" ca="1" si="4"/>
        <v>#NAME?</v>
      </c>
      <c r="X49" s="4">
        <f t="shared" ca="1" si="18"/>
        <v>4.738544454117565</v>
      </c>
      <c r="Y49" s="4">
        <f t="shared" ca="1" si="18"/>
        <v>1.7172827727242601</v>
      </c>
      <c r="Z49" s="4">
        <f t="shared" ca="1" si="18"/>
        <v>7.2895966641059857</v>
      </c>
      <c r="AA49" s="4">
        <f t="shared" ca="1" si="18"/>
        <v>5.7279847651892668</v>
      </c>
      <c r="AB49" s="4">
        <f t="shared" ca="1" si="18"/>
        <v>0.92162708895754175</v>
      </c>
      <c r="AC49" s="4">
        <f t="shared" ca="1" si="18"/>
        <v>8.9682744293663816</v>
      </c>
      <c r="AD49" s="4">
        <f t="shared" ca="1" si="18"/>
        <v>5.4351551587612734</v>
      </c>
      <c r="AE49" s="4">
        <f t="shared" ca="1" si="18"/>
        <v>0.15667525291293005</v>
      </c>
      <c r="AF49" s="4">
        <f t="shared" ca="1" si="18"/>
        <v>2.2879945113134639</v>
      </c>
      <c r="AG49" s="4">
        <f t="shared" ca="1" si="18"/>
        <v>9.4360006547804858</v>
      </c>
    </row>
    <row r="50" spans="1:33">
      <c r="A50" s="4">
        <f t="shared" si="6"/>
        <v>49</v>
      </c>
      <c r="B50" s="4">
        <f>IF($I$2=1,IF($I$3=1,Sheet6!B50,Sheet4!B50), IF(Projeto_02!$I$3=0,Sheet3!B50,Sheet5!B50))</f>
        <v>2.0135881117402225E-5</v>
      </c>
      <c r="C50" s="4">
        <f>IF($I$2=1,IF($I$3=1,Sheet6!C50,Sheet4!C50), IF(Projeto_02!$I$3=0,Sheet3!C50,Sheet5!C50))</f>
        <v>2.5754100182366693E-3</v>
      </c>
      <c r="D50" s="4">
        <f>IF($I$2=1,IF($I$3=1,Sheet6!D50,Sheet4!D50), IF(Projeto_02!$I$3=0,Sheet3!D50,Sheet5!D50))</f>
        <v>0.80072221623702189</v>
      </c>
      <c r="E50" s="4">
        <f>IF($I$2=1,IF($I$3=1,Sheet6!E50,Sheet4!E50), IF(Projeto_02!$I$3=0,Sheet3!E50,Sheet5!E50))</f>
        <v>33.986178309285158</v>
      </c>
      <c r="F50" s="4">
        <f>IF($I$2=1,IF($I$3=1,Sheet6!F50,Sheet4!F50), IF(Projeto_02!$I$3=0,Sheet3!F50,Sheet5!F50))</f>
        <v>65.210503928578419</v>
      </c>
      <c r="K50" s="4">
        <f t="shared" si="7"/>
        <v>2.0135881117402225E-5</v>
      </c>
      <c r="L50" s="4">
        <f t="shared" si="8"/>
        <v>0.33930966372538834</v>
      </c>
      <c r="M50" s="4">
        <f t="shared" si="9"/>
        <v>0.33718026861112249</v>
      </c>
      <c r="N50" s="4">
        <f t="shared" si="10"/>
        <v>1.1778520390600766</v>
      </c>
      <c r="O50" s="4">
        <f t="shared" si="11"/>
        <v>98.145637892722263</v>
      </c>
      <c r="P50" s="4">
        <f t="shared" si="2"/>
        <v>99.999999999999972</v>
      </c>
      <c r="R50" s="4">
        <f t="shared" ca="1" si="12"/>
        <v>10.387282349549968</v>
      </c>
      <c r="S50" s="4">
        <f t="shared" ca="1" si="13"/>
        <v>4.8656905179862786</v>
      </c>
      <c r="T50" s="4">
        <f t="shared" ca="1" si="14"/>
        <v>16.056191773971403</v>
      </c>
      <c r="U50" s="4" t="e">
        <f t="shared" ca="1" si="15"/>
        <v>#NAME?</v>
      </c>
      <c r="V50" s="4">
        <f t="shared" ca="1" si="16"/>
        <v>84.220176409743175</v>
      </c>
      <c r="W50" s="4" t="e">
        <f t="shared" ca="1" si="4"/>
        <v>#NAME?</v>
      </c>
      <c r="X50" s="4">
        <f t="shared" ca="1" si="18"/>
        <v>3.8203085341822787</v>
      </c>
      <c r="Y50" s="4">
        <f t="shared" ca="1" si="18"/>
        <v>5.1034369146769141</v>
      </c>
      <c r="Z50" s="4">
        <f t="shared" ca="1" si="18"/>
        <v>6.6305878979402966</v>
      </c>
      <c r="AA50" s="4">
        <f t="shared" ca="1" si="18"/>
        <v>6.1577918893661918</v>
      </c>
      <c r="AB50" s="4">
        <f t="shared" ca="1" si="18"/>
        <v>6.4801212471301231</v>
      </c>
      <c r="AC50" s="4">
        <f t="shared" ca="1" si="18"/>
        <v>2.9862331631360495</v>
      </c>
      <c r="AD50" s="4">
        <f t="shared" ca="1" si="18"/>
        <v>7.1599261285814153</v>
      </c>
      <c r="AE50" s="4">
        <f t="shared" ca="1" si="18"/>
        <v>4.0386857819331503</v>
      </c>
      <c r="AF50" s="4">
        <f t="shared" ca="1" si="18"/>
        <v>0.98406845002594778</v>
      </c>
      <c r="AG50" s="4">
        <f t="shared" ca="1" si="18"/>
        <v>0.49018227109683177</v>
      </c>
    </row>
    <row r="51" spans="1:33">
      <c r="A51" s="4">
        <f t="shared" si="6"/>
        <v>50</v>
      </c>
      <c r="B51" s="4">
        <f>IF($I$2=1,IF($I$3=1,Sheet6!B51,Sheet4!B51), IF(Projeto_02!$I$3=0,Sheet3!B51,Sheet5!B51))</f>
        <v>1.510191083805167E-5</v>
      </c>
      <c r="C51" s="4">
        <f>IF($I$2=1,IF($I$3=1,Sheet6!C51,Sheet4!C51), IF(Projeto_02!$I$3=0,Sheet3!C51,Sheet5!C51))</f>
        <v>2.0653619848686861E-3</v>
      </c>
      <c r="D51" s="4">
        <f>IF($I$2=1,IF($I$3=1,Sheet6!D51,Sheet4!D51), IF(Projeto_02!$I$3=0,Sheet3!D51,Sheet5!D51))</f>
        <v>0.72116507661696705</v>
      </c>
      <c r="E51" s="4">
        <f>IF($I$2=1,IF($I$3=1,Sheet6!E51,Sheet4!E51), IF(Projeto_02!$I$3=0,Sheet3!E51,Sheet5!E51))</f>
        <v>33.928157896409267</v>
      </c>
      <c r="F51" s="4">
        <f>IF($I$2=1,IF($I$3=1,Sheet6!F51,Sheet4!F51), IF(Projeto_02!$I$3=0,Sheet3!F51,Sheet5!F51))</f>
        <v>65.348596563078019</v>
      </c>
    </row>
    <row r="52" spans="1:33">
      <c r="A52" s="4">
        <f t="shared" si="6"/>
        <v>51</v>
      </c>
      <c r="B52" s="4">
        <f>IF($I$2=1,IF($I$3=1,Sheet6!B52,Sheet4!B52), IF(Projeto_02!$I$3=0,Sheet3!B52,Sheet5!B52))</f>
        <v>1.1326433128538751E-5</v>
      </c>
      <c r="C52" s="4">
        <f>IF($I$2=1,IF($I$3=1,Sheet6!C52,Sheet4!C52), IF(Projeto_02!$I$3=0,Sheet3!C52,Sheet5!C52))</f>
        <v>1.6560650656044619E-3</v>
      </c>
      <c r="D52" s="4">
        <f>IF($I$2=1,IF($I$3=1,Sheet6!D52,Sheet4!D52), IF(Projeto_02!$I$3=0,Sheet3!D52,Sheet5!D52))</f>
        <v>0.64946164135224416</v>
      </c>
      <c r="E52" s="4">
        <f>IF($I$2=1,IF($I$3=1,Sheet6!E52,Sheet4!E52), IF(Projeto_02!$I$3=0,Sheet3!E52,Sheet5!E52))</f>
        <v>33.874888442583938</v>
      </c>
      <c r="F52" s="4">
        <f>IF($I$2=1,IF($I$3=1,Sheet6!F52,Sheet4!F52), IF(Projeto_02!$I$3=0,Sheet3!F52,Sheet5!F52))</f>
        <v>65.473982524565045</v>
      </c>
    </row>
    <row r="53" spans="1:33">
      <c r="A53" s="4">
        <f t="shared" si="6"/>
        <v>52</v>
      </c>
      <c r="B53" s="4">
        <f>IF($I$2=1,IF($I$3=1,Sheet6!B53,Sheet4!B53), IF(Projeto_02!$I$3=0,Sheet3!B53,Sheet5!B53))</f>
        <v>8.4948248464040636E-6</v>
      </c>
      <c r="C53" s="4">
        <f>IF($I$2=1,IF($I$3=1,Sheet6!C53,Sheet4!C53), IF(Projeto_02!$I$3=0,Sheet3!C53,Sheet5!C53))</f>
        <v>1.3276836607657044E-3</v>
      </c>
      <c r="D53" s="4">
        <f>IF($I$2=1,IF($I$3=1,Sheet6!D53,Sheet4!D53), IF(Projeto_02!$I$3=0,Sheet3!D53,Sheet5!D53))</f>
        <v>0.58484669023014069</v>
      </c>
      <c r="E53" s="4">
        <f>IF($I$2=1,IF($I$3=1,Sheet6!E53,Sheet4!E53), IF(Projeto_02!$I$3=0,Sheet3!E53,Sheet5!E53))</f>
        <v>33.826044888689026</v>
      </c>
      <c r="F53" s="4">
        <f>IF($I$2=1,IF($I$3=1,Sheet6!F53,Sheet4!F53), IF(Projeto_02!$I$3=0,Sheet3!F53,Sheet5!F53))</f>
        <v>65.587772242595179</v>
      </c>
    </row>
    <row r="54" spans="1:33">
      <c r="A54" s="4">
        <f t="shared" si="6"/>
        <v>53</v>
      </c>
      <c r="B54" s="4">
        <f>IF($I$2=1,IF($I$3=1,Sheet6!B54,Sheet4!B54), IF(Projeto_02!$I$3=0,Sheet3!B54,Sheet5!B54))</f>
        <v>6.3711186348030477E-6</v>
      </c>
      <c r="C54" s="4">
        <f>IF($I$2=1,IF($I$3=1,Sheet6!C54,Sheet4!C54), IF(Projeto_02!$I$3=0,Sheet3!C54,Sheet5!C54))</f>
        <v>1.0642706348241646E-3</v>
      </c>
      <c r="D54" s="4">
        <f>IF($I$2=1,IF($I$3=1,Sheet6!D54,Sheet4!D54), IF(Projeto_02!$I$3=0,Sheet3!D54,Sheet5!D54))</f>
        <v>0.52662755793927973</v>
      </c>
      <c r="E54" s="4">
        <f>IF($I$2=1,IF($I$3=1,Sheet6!E54,Sheet4!E54), IF(Projeto_02!$I$3=0,Sheet3!E54,Sheet5!E54))</f>
        <v>33.781313680972893</v>
      </c>
      <c r="F54" s="4">
        <f>IF($I$2=1,IF($I$3=1,Sheet6!F54,Sheet4!F54), IF(Projeto_02!$I$3=0,Sheet3!F54,Sheet5!F54))</f>
        <v>65.690988119334321</v>
      </c>
    </row>
    <row r="55" spans="1:33">
      <c r="A55" s="4">
        <f t="shared" si="6"/>
        <v>54</v>
      </c>
      <c r="B55" s="4">
        <f>IF($I$2=1,IF($I$3=1,Sheet6!B55,Sheet4!B55), IF(Projeto_02!$I$3=0,Sheet3!B55,Sheet5!B55))</f>
        <v>4.7783389761022856E-6</v>
      </c>
      <c r="C55" s="4">
        <f>IF($I$2=1,IF($I$3=1,Sheet6!C55,Sheet4!C55), IF(Projeto_02!$I$3=0,Sheet3!C55,Sheet5!C55))</f>
        <v>8.5300928751803244E-4</v>
      </c>
      <c r="D55" s="4">
        <f>IF($I$2=1,IF($I$3=1,Sheet6!D55,Sheet4!D55), IF(Projeto_02!$I$3=0,Sheet3!D55,Sheet5!D55))</f>
        <v>0.47417765627231656</v>
      </c>
      <c r="E55" s="4">
        <f>IF($I$2=1,IF($I$3=1,Sheet6!E55,Sheet4!E55), IF(Projeto_02!$I$3=0,Sheet3!E55,Sheet5!E55))</f>
        <v>33.740394474636247</v>
      </c>
      <c r="F55" s="4">
        <f>IF($I$2=1,IF($I$3=1,Sheet6!F55,Sheet4!F55), IF(Projeto_02!$I$3=0,Sheet3!F55,Sheet5!F55))</f>
        <v>65.784570081464892</v>
      </c>
    </row>
    <row r="56" spans="1:33">
      <c r="A56" s="4">
        <f t="shared" si="6"/>
        <v>55</v>
      </c>
      <c r="B56" s="4">
        <f>IF($I$2=1,IF($I$3=1,Sheet6!B56,Sheet4!B56), IF(Projeto_02!$I$3=0,Sheet3!B56,Sheet5!B56))</f>
        <v>3.5837542320767144E-6</v>
      </c>
      <c r="C56" s="4">
        <f>IF($I$2=1,IF($I$3=1,Sheet6!C56,Sheet4!C56), IF(Projeto_02!$I$3=0,Sheet3!C56,Sheet5!C56))</f>
        <v>6.8360201475845157E-4</v>
      </c>
      <c r="D56" s="4">
        <f>IF($I$2=1,IF($I$3=1,Sheet6!D56,Sheet4!D56), IF(Projeto_02!$I$3=0,Sheet3!D56,Sheet5!D56))</f>
        <v>0.42693049250258852</v>
      </c>
      <c r="E56" s="4">
        <f>IF($I$2=1,IF($I$3=1,Sheet6!E56,Sheet4!E56), IF(Projeto_02!$I$3=0,Sheet3!E56,Sheet5!E56))</f>
        <v>33.703001296873097</v>
      </c>
      <c r="F56" s="4">
        <f>IF($I$2=1,IF($I$3=1,Sheet6!F56,Sheet4!F56), IF(Projeto_02!$I$3=0,Sheet3!F56,Sheet5!F56))</f>
        <v>65.869381024855272</v>
      </c>
    </row>
    <row r="57" spans="1:33">
      <c r="A57" s="4">
        <f t="shared" si="6"/>
        <v>56</v>
      </c>
      <c r="B57" s="4">
        <f>IF($I$2=1,IF($I$3=1,Sheet6!B57,Sheet4!B57), IF(Projeto_02!$I$3=0,Sheet3!B57,Sheet5!B57))</f>
        <v>2.6878156740575358E-6</v>
      </c>
      <c r="C57" s="4">
        <f>IF($I$2=1,IF($I$3=1,Sheet6!C57,Sheet4!C57), IF(Projeto_02!$I$3=0,Sheet3!C57,Sheet5!C57))</f>
        <v>5.4777755036478049E-4</v>
      </c>
      <c r="D57" s="4">
        <f>IF($I$2=1,IF($I$3=1,Sheet6!D57,Sheet4!D57), IF(Projeto_02!$I$3=0,Sheet3!D57,Sheet5!D57))</f>
        <v>0.38437416365528138</v>
      </c>
      <c r="E57" s="4">
        <f>IF($I$2=1,IF($I$3=1,Sheet6!E57,Sheet4!E57), IF(Projeto_02!$I$3=0,Sheet3!E57,Sheet5!E57))</f>
        <v>33.668863267678816</v>
      </c>
      <c r="F57" s="4">
        <f>IF($I$2=1,IF($I$3=1,Sheet6!F57,Sheet4!F57), IF(Projeto_02!$I$3=0,Sheet3!F57,Sheet5!F57))</f>
        <v>65.946212103299814</v>
      </c>
    </row>
    <row r="58" spans="1:33">
      <c r="A58" s="4">
        <f t="shared" si="6"/>
        <v>57</v>
      </c>
      <c r="B58" s="4">
        <f>IF($I$2=1,IF($I$3=1,Sheet6!B58,Sheet4!B58), IF(Projeto_02!$I$3=0,Sheet3!B58,Sheet5!B58))</f>
        <v>2.0158617555431517E-6</v>
      </c>
      <c r="C58" s="4">
        <f>IF($I$2=1,IF($I$3=1,Sheet6!C58,Sheet4!C58), IF(Projeto_02!$I$3=0,Sheet3!C58,Sheet5!C58))</f>
        <v>4.3889399421033877E-4</v>
      </c>
      <c r="D58" s="4">
        <f>IF($I$2=1,IF($I$3=1,Sheet6!D58,Sheet4!D58), IF(Projeto_02!$I$3=0,Sheet3!D58,Sheet5!D58))</f>
        <v>0.34604630279982623</v>
      </c>
      <c r="E58" s="4">
        <f>IF($I$2=1,IF($I$3=1,Sheet6!E58,Sheet4!E58), IF(Projeto_02!$I$3=0,Sheet3!E58,Sheet5!E58))</f>
        <v>33.637724962441453</v>
      </c>
      <c r="F58" s="4">
        <f>IF($I$2=1,IF($I$3=1,Sheet6!F58,Sheet4!F58), IF(Projeto_02!$I$3=0,Sheet3!F58,Sheet5!F58))</f>
        <v>66.015787824902702</v>
      </c>
    </row>
    <row r="59" spans="1:33">
      <c r="A59" s="4">
        <f t="shared" si="6"/>
        <v>58</v>
      </c>
      <c r="B59" s="4">
        <f>IF($I$2=1,IF($I$3=1,Sheet6!B59,Sheet4!B59), IF(Projeto_02!$I$3=0,Sheet3!B59,Sheet5!B59))</f>
        <v>1.5118963166573637E-6</v>
      </c>
      <c r="C59" s="4">
        <f>IF($I$2=1,IF($I$3=1,Sheet6!C59,Sheet4!C59), IF(Projeto_02!$I$3=0,Sheet3!C59,Sheet5!C59))</f>
        <v>3.5161916080715682E-4</v>
      </c>
      <c r="D59" s="4">
        <f>IF($I$2=1,IF($I$3=1,Sheet6!D59,Sheet4!D59), IF(Projeto_02!$I$3=0,Sheet3!D59,Sheet5!D59))</f>
        <v>0.3115294513186857</v>
      </c>
      <c r="E59" s="4">
        <f>IF($I$2=1,IF($I$3=1,Sheet6!E59,Sheet4!E59), IF(Projeto_02!$I$3=0,Sheet3!E59,Sheet5!E59))</f>
        <v>33.609346487722426</v>
      </c>
      <c r="F59" s="4">
        <f>IF($I$2=1,IF($I$3=1,Sheet6!F59,Sheet4!F59), IF(Projeto_02!$I$3=0,Sheet3!F59,Sheet5!F59))</f>
        <v>66.078770929901708</v>
      </c>
    </row>
    <row r="60" spans="1:33">
      <c r="A60" s="4">
        <f t="shared" si="6"/>
        <v>59</v>
      </c>
      <c r="B60" s="4">
        <f>IF($I$2=1,IF($I$3=1,Sheet6!B60,Sheet4!B60), IF(Projeto_02!$I$3=0,Sheet3!B60,Sheet5!B60))</f>
        <v>1.1339222374930227E-6</v>
      </c>
      <c r="C60" s="4">
        <f>IF($I$2=1,IF($I$3=1,Sheet6!C60,Sheet4!C60), IF(Projeto_02!$I$3=0,Sheet3!C60,Sheet5!C60))</f>
        <v>2.8167330272488983E-4</v>
      </c>
      <c r="D60" s="4">
        <f>IF($I$2=1,IF($I$3=1,Sheet6!D60,Sheet4!D60), IF(Projeto_02!$I$3=0,Sheet3!D60,Sheet5!D60))</f>
        <v>0.28044683001897858</v>
      </c>
      <c r="E60" s="4">
        <f>IF($I$2=1,IF($I$3=1,Sheet6!E60,Sheet4!E60), IF(Projeto_02!$I$3=0,Sheet3!E60,Sheet5!E60))</f>
        <v>33.583503330577138</v>
      </c>
      <c r="F60" s="4">
        <f>IF($I$2=1,IF($I$3=1,Sheet6!F60,Sheet4!F60), IF(Projeto_02!$I$3=0,Sheet3!F60,Sheet5!F60))</f>
        <v>66.135767032178862</v>
      </c>
    </row>
    <row r="61" spans="1:33">
      <c r="A61" s="4">
        <f t="shared" si="6"/>
        <v>60</v>
      </c>
      <c r="B61" s="4">
        <f>IF($I$2=1,IF($I$3=1,Sheet6!B61,Sheet4!B61), IF(Projeto_02!$I$3=0,Sheet3!B61,Sheet5!B61))</f>
        <v>8.50441678119767E-7</v>
      </c>
      <c r="C61" s="4">
        <f>IF($I$2=1,IF($I$3=1,Sheet6!C61,Sheet4!C61), IF(Projeto_02!$I$3=0,Sheet3!C61,Sheet5!C61))</f>
        <v>2.2562212273928513E-4</v>
      </c>
      <c r="D61" s="4">
        <f>IF($I$2=1,IF($I$3=1,Sheet6!D61,Sheet4!D61), IF(Projeto_02!$I$3=0,Sheet3!D61,Sheet5!D61))</f>
        <v>0.25245848167762575</v>
      </c>
      <c r="E61" s="4">
        <f>IF($I$2=1,IF($I$3=1,Sheet6!E61,Sheet4!E61), IF(Projeto_02!$I$3=0,Sheet3!E61,Sheet5!E61))</f>
        <v>33.559986032130261</v>
      </c>
      <c r="F61" s="4">
        <f>IF($I$2=1,IF($I$3=1,Sheet6!F61,Sheet4!F61), IF(Projeto_02!$I$3=0,Sheet3!F61,Sheet5!F61))</f>
        <v>66.187329013627632</v>
      </c>
    </row>
    <row r="62" spans="1:33">
      <c r="A62" s="4">
        <f t="shared" si="6"/>
        <v>61</v>
      </c>
      <c r="B62" s="4">
        <f>IF($I$2=1,IF($I$3=1,Sheet6!B62,Sheet4!B62), IF(Projeto_02!$I$3=0,Sheet3!B62,Sheet5!B62))</f>
        <v>6.378312585898252E-7</v>
      </c>
      <c r="C62" s="4">
        <f>IF($I$2=1,IF($I$3=1,Sheet6!C62,Sheet4!C62), IF(Projeto_02!$I$3=0,Sheet3!C62,Sheet5!C62))</f>
        <v>1.8071030861095807E-4</v>
      </c>
      <c r="D62" s="4">
        <f>IF($I$2=1,IF($I$3=1,Sheet6!D62,Sheet4!D62), IF(Projeto_02!$I$3=0,Sheet3!D62,Sheet5!D62))</f>
        <v>0.22725775793441103</v>
      </c>
      <c r="E62" s="4">
        <f>IF($I$2=1,IF($I$3=1,Sheet6!E62,Sheet4!E62), IF(Projeto_02!$I$3=0,Sheet3!E62,Sheet5!E62))</f>
        <v>33.538599727766382</v>
      </c>
      <c r="F62" s="4">
        <f>IF($I$2=1,IF($I$3=1,Sheet6!F62,Sheet4!F62), IF(Projeto_02!$I$3=0,Sheet3!F62,Sheet5!F62))</f>
        <v>66.233961166159276</v>
      </c>
    </row>
    <row r="63" spans="1:33">
      <c r="A63" s="4">
        <f t="shared" si="6"/>
        <v>62</v>
      </c>
      <c r="B63" s="4">
        <f>IF($I$2=1,IF($I$3=1,Sheet6!B63,Sheet4!B63), IF(Projeto_02!$I$3=0,Sheet3!B63,Sheet5!B63))</f>
        <v>4.783734439423689E-7</v>
      </c>
      <c r="C63" s="4">
        <f>IF($I$2=1,IF($I$3=1,Sheet6!C63,Sheet4!C63), IF(Projeto_02!$I$3=0,Sheet3!C63,Sheet5!C63))</f>
        <v>1.4472770470341391E-4</v>
      </c>
      <c r="D63" s="4">
        <f>IF($I$2=1,IF($I$3=1,Sheet6!D63,Sheet4!D63), IF(Projeto_02!$I$3=0,Sheet3!D63,Sheet5!D63))</f>
        <v>0.20456812420269213</v>
      </c>
      <c r="E63" s="4">
        <f>IF($I$2=1,IF($I$3=1,Sheet6!E63,Sheet4!E63), IF(Projeto_02!$I$3=0,Sheet3!E63,Sheet5!E63))</f>
        <v>33.51916358909115</v>
      </c>
      <c r="F63" s="4">
        <f>IF($I$2=1,IF($I$3=1,Sheet6!F63,Sheet4!F63), IF(Projeto_02!$I$3=0,Sheet3!F63,Sheet5!F63))</f>
        <v>66.27612308062794</v>
      </c>
    </row>
    <row r="64" spans="1:33">
      <c r="A64" s="4">
        <f t="shared" si="6"/>
        <v>63</v>
      </c>
      <c r="B64" s="4">
        <f>IF($I$2=1,IF($I$3=1,Sheet6!B64,Sheet4!B64), IF(Projeto_02!$I$3=0,Sheet3!B64,Sheet5!B64))</f>
        <v>3.5878008295677667E-7</v>
      </c>
      <c r="C64" s="4">
        <f>IF($I$2=1,IF($I$3=1,Sheet6!C64,Sheet4!C64), IF(Projeto_02!$I$3=0,Sheet3!C64,Sheet5!C64))</f>
        <v>1.1590175712371672E-4</v>
      </c>
      <c r="D64" s="4">
        <f>IF($I$2=1,IF($I$3=1,Sheet6!D64,Sheet4!D64), IF(Projeto_02!$I$3=0,Sheet3!D64,Sheet5!D64))</f>
        <v>0.18414025732336362</v>
      </c>
      <c r="E64" s="4">
        <f>IF($I$2=1,IF($I$3=1,Sheet6!E64,Sheet4!E64), IF(Projeto_02!$I$3=0,Sheet3!E64,Sheet5!E64))</f>
        <v>33.501510196633703</v>
      </c>
      <c r="F64" s="4">
        <f>IF($I$2=1,IF($I$3=1,Sheet6!F64,Sheet4!F64), IF(Projeto_02!$I$3=0,Sheet3!F64,Sheet5!F64))</f>
        <v>66.314233285505651</v>
      </c>
    </row>
    <row r="65" spans="1:6">
      <c r="A65" s="4">
        <f t="shared" si="6"/>
        <v>64</v>
      </c>
      <c r="B65" s="4">
        <f>IF($I$2=1,IF($I$3=1,Sheet6!B65,Sheet4!B65), IF(Projeto_02!$I$3=0,Sheet3!B65,Sheet5!B65))</f>
        <v>2.6908506221758251E-7</v>
      </c>
      <c r="C65" s="4">
        <f>IF($I$2=1,IF($I$3=1,Sheet6!C65,Sheet4!C65), IF(Projeto_02!$I$3=0,Sheet3!C65,Sheet5!C65))</f>
        <v>9.2811100719712575E-5</v>
      </c>
      <c r="D65" s="4">
        <f>IF($I$2=1,IF($I$3=1,Sheet6!D65,Sheet4!D65), IF(Projeto_02!$I$3=0,Sheet3!D65,Sheet5!D65))</f>
        <v>0.16574941194245199</v>
      </c>
      <c r="E65" s="4">
        <f>IF($I$2=1,IF($I$3=1,Sheet6!E65,Sheet4!E65), IF(Projeto_02!$I$3=0,Sheet3!E65,Sheet5!E65))</f>
        <v>33.485484866977956</v>
      </c>
      <c r="F65" s="4">
        <f>IF($I$2=1,IF($I$3=1,Sheet6!F65,Sheet4!F65), IF(Projeto_02!$I$3=0,Sheet3!F65,Sheet5!F65))</f>
        <v>66.348672640893739</v>
      </c>
    </row>
    <row r="66" spans="1:6">
      <c r="A66" s="4">
        <f t="shared" si="6"/>
        <v>65</v>
      </c>
      <c r="B66" s="4">
        <f>IF($I$2=1,IF($I$3=1,Sheet6!B66,Sheet4!B66), IF(Projeto_02!$I$3=0,Sheet3!B66,Sheet5!B66))</f>
        <v>2.0181379666318687E-7</v>
      </c>
      <c r="C66" s="4">
        <f>IF($I$2=1,IF($I$3=1,Sheet6!C66,Sheet4!C66), IF(Projeto_02!$I$3=0,Sheet3!C66,Sheet5!C66))</f>
        <v>7.4316151841324465E-5</v>
      </c>
      <c r="D66" s="4">
        <f>IF($I$2=1,IF($I$3=1,Sheet6!D66,Sheet4!D66), IF(Projeto_02!$I$3=0,Sheet3!D66,Sheet5!D66))</f>
        <v>0.14919303296835074</v>
      </c>
      <c r="E66" s="4">
        <f>IF($I$2=1,IF($I$3=1,Sheet6!E66,Sheet4!E66), IF(Projeto_02!$I$3=0,Sheet3!E66,Sheet5!E66))</f>
        <v>33.470944953519094</v>
      </c>
      <c r="F66" s="4">
        <f>IF($I$2=1,IF($I$3=1,Sheet6!F66,Sheet4!F66), IF(Projeto_02!$I$3=0,Sheet3!F66,Sheet5!F66))</f>
        <v>66.37978749554685</v>
      </c>
    </row>
    <row r="67" spans="1:6">
      <c r="A67" s="4">
        <f t="shared" si="6"/>
        <v>66</v>
      </c>
      <c r="B67" s="4">
        <f>IF($I$2=1,IF($I$3=1,Sheet6!B67,Sheet4!B67), IF(Projeto_02!$I$3=0,Sheet3!B67,Sheet5!B67))</f>
        <v>1.5136034749739015E-7</v>
      </c>
      <c r="C67" s="4">
        <f>IF($I$2=1,IF($I$3=1,Sheet6!C67,Sheet4!C67), IF(Projeto_02!$I$3=0,Sheet3!C67,Sheet5!C67))</f>
        <v>5.9503374922225369E-5</v>
      </c>
      <c r="D67" s="4">
        <f>IF($I$2=1,IF($I$3=1,Sheet6!D67,Sheet4!D67), IF(Projeto_02!$I$3=0,Sheet3!D67,Sheet5!D67))</f>
        <v>0.13428859290188391</v>
      </c>
      <c r="E67" s="4">
        <f>IF($I$2=1,IF($I$3=1,Sheet6!E67,Sheet4!E67), IF(Projeto_02!$I$3=0,Sheet3!E67,Sheet5!E67))</f>
        <v>33.457759136241364</v>
      </c>
      <c r="F67" s="4">
        <f>IF($I$2=1,IF($I$3=1,Sheet6!F67,Sheet4!F67), IF(Projeto_02!$I$3=0,Sheet3!F67,Sheet5!F67))</f>
        <v>66.407892616121416</v>
      </c>
    </row>
    <row r="68" spans="1:6">
      <c r="A68" s="4">
        <f t="shared" ref="A68:A81" si="19">A67+1</f>
        <v>67</v>
      </c>
      <c r="B68" s="4">
        <f>IF($I$2=1,IF($I$3=1,Sheet6!B68,Sheet4!B68), IF(Projeto_02!$I$3=0,Sheet3!B68,Sheet5!B68))</f>
        <v>1.1352026062304262E-7</v>
      </c>
      <c r="C68" s="4">
        <f>IF($I$2=1,IF($I$3=1,Sheet6!C68,Sheet4!C68), IF(Projeto_02!$I$3=0,Sheet3!C68,Sheet5!C68))</f>
        <v>4.7640540024654644E-5</v>
      </c>
      <c r="D68" s="4">
        <f>IF($I$2=1,IF($I$3=1,Sheet6!D68,Sheet4!D68), IF(Projeto_02!$I$3=0,Sheet3!D68,Sheet5!D68))</f>
        <v>0.12087163428667996</v>
      </c>
      <c r="E68" s="4">
        <f>IF($I$2=1,IF($I$3=1,Sheet6!E68,Sheet4!E68), IF(Projeto_02!$I$3=0,Sheet3!E68,Sheet5!E68))</f>
        <v>33.445806712713491</v>
      </c>
      <c r="F68" s="4">
        <f>IF($I$2=1,IF($I$3=1,Sheet6!F68,Sheet4!F68), IF(Projeto_02!$I$3=0,Sheet3!F68,Sheet5!F68))</f>
        <v>66.433273898939476</v>
      </c>
    </row>
    <row r="69" spans="1:6">
      <c r="A69" s="4">
        <f t="shared" si="19"/>
        <v>68</v>
      </c>
      <c r="B69" s="4">
        <f>IF($I$2=1,IF($I$3=1,Sheet6!B69,Sheet4!B69), IF(Projeto_02!$I$3=0,Sheet3!B69,Sheet5!B69))</f>
        <v>8.5140195467281964E-8</v>
      </c>
      <c r="C69" s="4">
        <f>IF($I$2=1,IF($I$3=1,Sheet6!C69,Sheet4!C69), IF(Projeto_02!$I$3=0,Sheet3!C69,Sheet5!C69))</f>
        <v>3.8140812084879476E-5</v>
      </c>
      <c r="D69" s="4">
        <f>IF($I$2=1,IF($I$3=1,Sheet6!D69,Sheet4!D69), IF(Projeto_02!$I$3=0,Sheet3!D69,Sheet5!D69))</f>
        <v>0.10879399896601691</v>
      </c>
      <c r="E69" s="4">
        <f>IF($I$2=1,IF($I$3=1,Sheet6!E69,Sheet4!E69), IF(Projeto_02!$I$3=0,Sheet3!E69,Sheet5!E69))</f>
        <v>33.434976899817784</v>
      </c>
      <c r="F69" s="4">
        <f>IF($I$2=1,IF($I$3=1,Sheet6!F69,Sheet4!F69), IF(Projeto_02!$I$3=0,Sheet3!F69,Sheet5!F69))</f>
        <v>66.456190875263843</v>
      </c>
    </row>
    <row r="70" spans="1:6">
      <c r="A70" s="4">
        <f t="shared" si="19"/>
        <v>69</v>
      </c>
      <c r="B70" s="4">
        <f>IF($I$2=1,IF($I$3=1,Sheet6!B70,Sheet4!B70), IF(Projeto_02!$I$3=0,Sheet3!B70,Sheet5!B70))</f>
        <v>6.385514660046147E-8</v>
      </c>
      <c r="C70" s="4">
        <f>IF($I$2=1,IF($I$3=1,Sheet6!C70,Sheet4!C70), IF(Projeto_02!$I$3=0,Sheet3!C70,Sheet5!C70))</f>
        <v>3.0533934716770402E-5</v>
      </c>
      <c r="D70" s="4">
        <f>IF($I$2=1,IF($I$3=1,Sheet6!D70,Sheet4!D70), IF(Projeto_02!$I$3=0,Sheet3!D70,Sheet5!D70))</f>
        <v>9.7922227231832193E-2</v>
      </c>
      <c r="E70" s="4">
        <f>IF($I$2=1,IF($I$3=1,Sheet6!E70,Sheet4!E70), IF(Projeto_02!$I$3=0,Sheet3!E70,Sheet5!E70))</f>
        <v>33.425168153495804</v>
      </c>
      <c r="F70" s="4">
        <f>IF($I$2=1,IF($I$3=1,Sheet6!F70,Sheet4!F70), IF(Projeto_02!$I$3=0,Sheet3!F70,Sheet5!F70))</f>
        <v>66.476879021482432</v>
      </c>
    </row>
    <row r="71" spans="1:6">
      <c r="A71" s="4">
        <f t="shared" si="19"/>
        <v>70</v>
      </c>
      <c r="B71" s="4">
        <f>IF($I$2=1,IF($I$3=1,Sheet6!B71,Sheet4!B71), IF(Projeto_02!$I$3=0,Sheet3!B71,Sheet5!B71))</f>
        <v>4.7891359950346106E-8</v>
      </c>
      <c r="C71" s="4">
        <f>IF($I$2=1,IF($I$3=1,Sheet6!C71,Sheet4!C71), IF(Projeto_02!$I$3=0,Sheet3!C71,Sheet5!C71))</f>
        <v>2.4443111560066438E-5</v>
      </c>
      <c r="D71" s="4">
        <f>IF($I$2=1,IF($I$3=1,Sheet6!D71,Sheet4!D71), IF(Projeto_02!$I$3=0,Sheet3!D71,Sheet5!D71))</f>
        <v>8.8136111295592331E-2</v>
      </c>
      <c r="E71" s="4">
        <f>IF($I$2=1,IF($I$3=1,Sheet6!E71,Sheet4!E71), IF(Projeto_02!$I$3=0,Sheet3!E71,Sheet5!E71))</f>
        <v>33.41628751194353</v>
      </c>
      <c r="F71" s="4">
        <f>IF($I$2=1,IF($I$3=1,Sheet6!F71,Sheet4!F71), IF(Projeto_02!$I$3=0,Sheet3!F71,Sheet5!F71))</f>
        <v>66.495551885757891</v>
      </c>
    </row>
    <row r="72" spans="1:6">
      <c r="A72" s="4">
        <f t="shared" si="19"/>
        <v>71</v>
      </c>
      <c r="B72" s="4">
        <f>IF($I$2=1,IF($I$3=1,Sheet6!B72,Sheet4!B72), IF(Projeto_02!$I$3=0,Sheet3!B72,Sheet5!B72))</f>
        <v>3.5918519962759579E-8</v>
      </c>
      <c r="C72" s="4">
        <f>IF($I$2=1,IF($I$3=1,Sheet6!C72,Sheet4!C72), IF(Projeto_02!$I$3=0,Sheet3!C72,Sheet5!C72))</f>
        <v>1.9566462088040739E-5</v>
      </c>
      <c r="D72" s="4">
        <f>IF($I$2=1,IF($I$3=1,Sheet6!D72,Sheet4!D72), IF(Projeto_02!$I$3=0,Sheet3!D72,Sheet5!D72))</f>
        <v>7.932738878834511E-2</v>
      </c>
      <c r="E72" s="4">
        <f>IF($I$2=1,IF($I$3=1,Sheet6!E72,Sheet4!E72), IF(Projeto_02!$I$3=0,Sheet3!E72,Sheet5!E72))</f>
        <v>33.408249966166629</v>
      </c>
      <c r="F72" s="4">
        <f>IF($I$2=1,IF($I$3=1,Sheet6!F72,Sheet4!F72), IF(Projeto_02!$I$3=0,Sheet3!F72,Sheet5!F72))</f>
        <v>66.512403042664346</v>
      </c>
    </row>
    <row r="73" spans="1:6">
      <c r="A73" s="4">
        <f t="shared" si="19"/>
        <v>72</v>
      </c>
      <c r="B73" s="4">
        <f>IF($I$2=1,IF($I$3=1,Sheet6!B73,Sheet4!B73), IF(Projeto_02!$I$3=0,Sheet3!B73,Sheet5!B73))</f>
        <v>2.6938889972069683E-8</v>
      </c>
      <c r="C73" s="4">
        <f>IF($I$2=1,IF($I$3=1,Sheet6!C73,Sheet4!C73), IF(Projeto_02!$I$3=0,Sheet3!C73,Sheet5!C73))</f>
        <v>1.5662149300423282E-5</v>
      </c>
      <c r="D73" s="4">
        <f>IF($I$2=1,IF($I$3=1,Sheet6!D73,Sheet4!D73), IF(Projeto_02!$I$3=0,Sheet3!D73,Sheet5!D73))</f>
        <v>7.1398563201928208E-2</v>
      </c>
      <c r="E73" s="4">
        <f>IF($I$2=1,IF($I$3=1,Sheet6!E73,Sheet4!E73), IF(Projeto_02!$I$3=0,Sheet3!E73,Sheet5!E73))</f>
        <v>33.400977860562023</v>
      </c>
      <c r="F73" s="4">
        <f>IF($I$2=1,IF($I$3=1,Sheet6!F73,Sheet4!F73), IF(Projeto_02!$I$3=0,Sheet3!F73,Sheet5!F73))</f>
        <v>66.527607887147795</v>
      </c>
    </row>
    <row r="74" spans="1:6">
      <c r="A74" s="4">
        <f t="shared" si="19"/>
        <v>73</v>
      </c>
      <c r="B74" s="4">
        <f>IF($I$2=1,IF($I$3=1,Sheet6!B74,Sheet4!B74), IF(Projeto_02!$I$3=0,Sheet3!B74,Sheet5!B74))</f>
        <v>2.0204167479052262E-8</v>
      </c>
      <c r="C74" s="4">
        <f>IF($I$2=1,IF($I$3=1,Sheet6!C74,Sheet4!C74), IF(Projeto_02!$I$3=0,Sheet3!C74,Sheet5!C74))</f>
        <v>1.2536454162831644E-5</v>
      </c>
      <c r="D74" s="4">
        <f>IF($I$2=1,IF($I$3=1,Sheet6!D74,Sheet4!D74), IF(Projeto_02!$I$3=0,Sheet3!D74,Sheet5!D74))</f>
        <v>6.4261839311595473E-2</v>
      </c>
      <c r="E74" s="4">
        <f>IF($I$2=1,IF($I$3=1,Sheet6!E74,Sheet4!E74), IF(Projeto_02!$I$3=0,Sheet3!E74,Sheet5!E74))</f>
        <v>33.394400325183405</v>
      </c>
      <c r="F74" s="4">
        <f>IF($I$2=1,IF($I$3=1,Sheet6!F74,Sheet4!F74), IF(Projeto_02!$I$3=0,Sheet3!F74,Sheet5!F74))</f>
        <v>66.5413252788466</v>
      </c>
    </row>
    <row r="75" spans="1:6">
      <c r="A75" s="4">
        <f t="shared" si="19"/>
        <v>74</v>
      </c>
      <c r="B75" s="4">
        <f>IF($I$2=1,IF($I$3=1,Sheet6!B75,Sheet4!B75), IF(Projeto_02!$I$3=0,Sheet3!B75,Sheet5!B75))</f>
        <v>1.5153125609289196E-8</v>
      </c>
      <c r="C75" s="4">
        <f>IF($I$2=1,IF($I$3=1,Sheet6!C75,Sheet4!C75), IF(Projeto_02!$I$3=0,Sheet3!C75,Sheet5!C75))</f>
        <v>1.003421437213508E-5</v>
      </c>
      <c r="D75" s="4">
        <f>IF($I$2=1,IF($I$3=1,Sheet6!D75,Sheet4!D75), IF(Projeto_02!$I$3=0,Sheet3!D75,Sheet5!D75))</f>
        <v>5.7838162671268491E-2</v>
      </c>
      <c r="E75" s="4">
        <f>IF($I$2=1,IF($I$3=1,Sheet6!E75,Sheet4!E75), IF(Projeto_02!$I$3=0,Sheet3!E75,Sheet5!E75))</f>
        <v>33.388452740538554</v>
      </c>
      <c r="F75" s="4">
        <f>IF($I$2=1,IF($I$3=1,Sheet6!F75,Sheet4!F75), IF(Projeto_02!$I$3=0,Sheet3!F75,Sheet5!F75))</f>
        <v>66.553699047422612</v>
      </c>
    </row>
    <row r="76" spans="1:6">
      <c r="A76" s="4">
        <f t="shared" si="19"/>
        <v>75</v>
      </c>
      <c r="B76" s="4">
        <f>IF($I$2=1,IF($I$3=1,Sheet6!B76,Sheet4!B76), IF(Projeto_02!$I$3=0,Sheet3!B76,Sheet5!B76))</f>
        <v>1.1364844206966897E-8</v>
      </c>
      <c r="C76" s="4">
        <f>IF($I$2=1,IF($I$3=1,Sheet6!C76,Sheet4!C76), IF(Projeto_02!$I$3=0,Sheet3!C76,Sheet5!C76))</f>
        <v>8.0311597791103881E-6</v>
      </c>
      <c r="D76" s="4">
        <f>IF($I$2=1,IF($I$3=1,Sheet6!D76,Sheet4!D76), IF(Projeto_02!$I$3=0,Sheet3!D76,Sheet5!D76))</f>
        <v>5.2056353247016074E-2</v>
      </c>
      <c r="E76" s="4">
        <f>IF($I$2=1,IF($I$3=1,Sheet6!E76,Sheet4!E76), IF(Projeto_02!$I$3=0,Sheet3!E76,Sheet5!E76))</f>
        <v>33.383076235122957</v>
      </c>
      <c r="F76" s="4">
        <f>IF($I$2=1,IF($I$3=1,Sheet6!F76,Sheet4!F76), IF(Projeto_02!$I$3=0,Sheet3!F76,Sheet5!F76))</f>
        <v>66.564859369105335</v>
      </c>
    </row>
    <row r="77" spans="1:6">
      <c r="A77" s="4">
        <f t="shared" si="19"/>
        <v>76</v>
      </c>
      <c r="B77" s="4">
        <f>IF($I$2=1,IF($I$3=1,Sheet6!B77,Sheet4!B77), IF(Projeto_02!$I$3=0,Sheet3!B77,Sheet5!B77))</f>
        <v>8.523633155225173E-9</v>
      </c>
      <c r="C77" s="4">
        <f>IF($I$2=1,IF($I$3=1,Sheet6!C77,Sheet4!C77), IF(Projeto_02!$I$3=0,Sheet3!C77,Sheet5!C77))</f>
        <v>6.4277690343400522E-6</v>
      </c>
      <c r="D77" s="4">
        <f>IF($I$2=1,IF($I$3=1,Sheet6!D77,Sheet4!D77), IF(Projeto_02!$I$3=0,Sheet3!D77,Sheet5!D77))</f>
        <v>4.6852324154270292E-2</v>
      </c>
      <c r="E77" s="4">
        <f>IF($I$2=1,IF($I$3=1,Sheet6!E77,Sheet4!E77), IF(Projeto_02!$I$3=0,Sheet3!E77,Sheet5!E77))</f>
        <v>33.378217215390627</v>
      </c>
      <c r="F77" s="4">
        <f>IF($I$2=1,IF($I$3=1,Sheet6!F77,Sheet4!F77), IF(Projeto_02!$I$3=0,Sheet3!F77,Sheet5!F77))</f>
        <v>66.574924024162357</v>
      </c>
    </row>
    <row r="78" spans="1:6">
      <c r="A78" s="4">
        <f t="shared" si="19"/>
        <v>77</v>
      </c>
      <c r="B78" s="4">
        <f>IF($I$2=1,IF($I$3=1,Sheet6!B78,Sheet4!B78), IF(Projeto_02!$I$3=0,Sheet3!B78,Sheet5!B78))</f>
        <v>6.3927248664188797E-9</v>
      </c>
      <c r="C78" s="4">
        <f>IF($I$2=1,IF($I$3=1,Sheet6!C78,Sheet4!C78), IF(Projeto_02!$I$3=0,Sheet3!C78,Sheet5!C78))</f>
        <v>5.1443461357608484E-6</v>
      </c>
      <c r="D78" s="4">
        <f>IF($I$2=1,IF($I$3=1,Sheet6!D78,Sheet4!D78), IF(Projeto_02!$I$3=0,Sheet3!D78,Sheet5!D78))</f>
        <v>4.2168377292650126E-2</v>
      </c>
      <c r="E78" s="4">
        <f>IF($I$2=1,IF($I$3=1,Sheet6!E78,Sheet4!E78), IF(Projeto_02!$I$3=0,Sheet3!E78,Sheet5!E78))</f>
        <v>33.373826927475108</v>
      </c>
      <c r="F78" s="4">
        <f>IF($I$2=1,IF($I$3=1,Sheet6!F78,Sheet4!F78), IF(Projeto_02!$I$3=0,Sheet3!F78,Sheet5!F78))</f>
        <v>66.583999544493295</v>
      </c>
    </row>
    <row r="79" spans="1:6">
      <c r="A79" s="4">
        <f t="shared" si="19"/>
        <v>78</v>
      </c>
      <c r="B79" s="4">
        <f>IF($I$2=1,IF($I$3=1,Sheet6!B79,Sheet4!B79), IF(Projeto_02!$I$3=0,Sheet3!B79,Sheet5!B79))</f>
        <v>4.79454364981416E-9</v>
      </c>
      <c r="C79" s="4">
        <f>IF($I$2=1,IF($I$3=1,Sheet6!C79,Sheet4!C79), IF(Projeto_02!$I$3=0,Sheet3!C79,Sheet5!C79))</f>
        <v>4.1170750898252834E-6</v>
      </c>
      <c r="D79" s="4">
        <f>IF($I$2=1,IF($I$3=1,Sheet6!D79,Sheet4!D79), IF(Projeto_02!$I$3=0,Sheet3!D79,Sheet5!D79))</f>
        <v>3.7952568432612264E-2</v>
      </c>
      <c r="E79" s="4">
        <f>IF($I$2=1,IF($I$3=1,Sheet6!E79,Sheet4!E79), IF(Projeto_02!$I$3=0,Sheet3!E79,Sheet5!E79))</f>
        <v>33.369861049681525</v>
      </c>
      <c r="F79" s="4">
        <f>IF($I$2=1,IF($I$3=1,Sheet6!F79,Sheet4!F79), IF(Projeto_02!$I$3=0,Sheet3!F79,Sheet5!F79))</f>
        <v>66.592182260016131</v>
      </c>
    </row>
    <row r="80" spans="1:6">
      <c r="A80" s="4">
        <f t="shared" si="19"/>
        <v>79</v>
      </c>
      <c r="B80" s="4">
        <f>IF($I$2=1,IF($I$3=1,Sheet6!B80,Sheet4!B80), IF(Projeto_02!$I$3=0,Sheet3!B80,Sheet5!B80))</f>
        <v>3.5959077373606198E-9</v>
      </c>
      <c r="C80" s="4">
        <f>IF($I$2=1,IF($I$3=1,Sheet6!C80,Sheet4!C80), IF(Projeto_02!$I$3=0,Sheet3!C80,Sheet5!C80))</f>
        <v>3.2948587077726802E-6</v>
      </c>
      <c r="D80" s="4">
        <f>IF($I$2=1,IF($I$3=1,Sheet6!D80,Sheet4!D80), IF(Projeto_02!$I$3=0,Sheet3!D80,Sheet5!D80))</f>
        <v>3.4158135004369004E-2</v>
      </c>
      <c r="E80" s="4">
        <f>IF($I$2=1,IF($I$3=1,Sheet6!E80,Sheet4!E80), IF(Projeto_02!$I$3=0,Sheet3!E80,Sheet5!E80))</f>
        <v>33.366279314557445</v>
      </c>
      <c r="F80" s="4">
        <f>IF($I$2=1,IF($I$3=1,Sheet6!F80,Sheet4!F80), IF(Projeto_02!$I$3=0,Sheet3!F80,Sheet5!F80))</f>
        <v>66.599559251983479</v>
      </c>
    </row>
    <row r="81" spans="1:6">
      <c r="A81" s="4">
        <f t="shared" si="19"/>
        <v>80</v>
      </c>
      <c r="B81" s="4">
        <f>IF($I$2=1,IF($I$3=1,Sheet6!B81,Sheet4!B81), IF(Projeto_02!$I$3=0,Sheet3!B81,Sheet5!B81))</f>
        <v>2.6969308030204649E-9</v>
      </c>
      <c r="C81" s="4">
        <f>IF($I$2=1,IF($I$3=1,Sheet6!C81,Sheet4!C81), IF(Projeto_02!$I$3=0,Sheet3!C81,Sheet5!C81))</f>
        <v>2.6367859431524844E-6</v>
      </c>
      <c r="D81" s="4">
        <f>IF($I$2=1,IF($I$3=1,Sheet6!D81,Sheet4!D81), IF(Projeto_02!$I$3=0,Sheet3!D81,Sheet5!D81))</f>
        <v>3.074298047567366E-2</v>
      </c>
      <c r="E81" s="4">
        <f>IF($I$2=1,IF($I$3=1,Sheet6!E81,Sheet4!E81), IF(Projeto_02!$I$3=0,Sheet3!E81,Sheet5!E81))</f>
        <v>33.363045159201313</v>
      </c>
      <c r="F81" s="4">
        <f>IF($I$2=1,IF($I$3=1,Sheet6!F81,Sheet4!F81), IF(Projeto_02!$I$3=0,Sheet3!F81,Sheet5!F81))</f>
        <v>66.606209220840043</v>
      </c>
    </row>
    <row r="82" spans="1:6">
      <c r="A82" s="4"/>
      <c r="B82" s="4"/>
      <c r="C82" s="4"/>
      <c r="D82" s="4"/>
      <c r="E82" s="4"/>
      <c r="F82" s="4"/>
    </row>
    <row r="83" spans="1:6">
      <c r="A83" s="4"/>
      <c r="B83" s="4"/>
      <c r="C83" s="4"/>
      <c r="D83" s="4"/>
      <c r="E83" s="4"/>
      <c r="F83" s="4"/>
    </row>
    <row r="84" spans="1:6">
      <c r="A84" s="4"/>
      <c r="B84" s="4"/>
      <c r="C84" s="4"/>
      <c r="D84" s="4"/>
      <c r="E84" s="4"/>
      <c r="F84" s="4"/>
    </row>
    <row r="85" spans="1:6">
      <c r="A85" s="4"/>
      <c r="B85" s="4"/>
      <c r="C85" s="4"/>
      <c r="D85" s="4"/>
      <c r="E85" s="4"/>
      <c r="F85" s="4"/>
    </row>
    <row r="86" spans="1:6">
      <c r="A86" s="4"/>
      <c r="B86" s="4"/>
      <c r="C86" s="4"/>
      <c r="D86" s="4"/>
      <c r="E86" s="4"/>
      <c r="F86" s="4"/>
    </row>
    <row r="87" spans="1:6">
      <c r="A87" s="4"/>
      <c r="B87" s="4"/>
      <c r="C87" s="4"/>
      <c r="D87" s="4"/>
      <c r="E87" s="4"/>
      <c r="F87" s="4"/>
    </row>
    <row r="88" spans="1:6">
      <c r="A88" s="4"/>
      <c r="B88" s="4"/>
      <c r="C88" s="4"/>
      <c r="D88" s="4"/>
      <c r="E88" s="4"/>
      <c r="F88" s="4"/>
    </row>
    <row r="89" spans="1:6">
      <c r="A89" s="4"/>
      <c r="B89" s="4"/>
      <c r="C89" s="4"/>
      <c r="D89" s="4"/>
      <c r="E89" s="4"/>
      <c r="F89" s="4"/>
    </row>
    <row r="90" spans="1:6">
      <c r="A90" s="4"/>
      <c r="B90" s="4"/>
      <c r="C90" s="4"/>
      <c r="D90" s="4"/>
      <c r="E90" s="4"/>
      <c r="F90" s="4"/>
    </row>
    <row r="91" spans="1:6">
      <c r="A91" s="4"/>
      <c r="B91" s="4"/>
      <c r="C91" s="4"/>
      <c r="D91" s="4"/>
      <c r="E91" s="4"/>
      <c r="F91" s="4"/>
    </row>
    <row r="92" spans="1:6">
      <c r="A92" s="4"/>
      <c r="B92" s="4"/>
      <c r="C92" s="4"/>
      <c r="D92" s="4"/>
      <c r="E92" s="4"/>
      <c r="F92" s="4"/>
    </row>
    <row r="93" spans="1:6">
      <c r="A93" s="4"/>
      <c r="B93" s="4"/>
      <c r="C93" s="4"/>
      <c r="D93" s="4"/>
      <c r="E93" s="4"/>
      <c r="F93" s="4"/>
    </row>
    <row r="94" spans="1:6">
      <c r="A94" s="4"/>
      <c r="B94" s="4"/>
      <c r="C94" s="4"/>
      <c r="D94" s="4"/>
      <c r="E94" s="4"/>
      <c r="F94" s="4"/>
    </row>
    <row r="95" spans="1:6">
      <c r="A95" s="4"/>
      <c r="B95" s="4"/>
      <c r="C95" s="4"/>
      <c r="D95" s="4"/>
      <c r="E95" s="4"/>
      <c r="F95" s="4"/>
    </row>
    <row r="96" spans="1:6">
      <c r="A96" s="4"/>
      <c r="B96" s="4"/>
      <c r="C96" s="4"/>
      <c r="D96" s="4"/>
      <c r="E96" s="4"/>
      <c r="F96" s="4"/>
    </row>
    <row r="97" spans="1:6">
      <c r="A97" s="4"/>
      <c r="B97" s="4"/>
      <c r="C97" s="4"/>
      <c r="D97" s="4"/>
      <c r="E97" s="4"/>
      <c r="F97" s="4"/>
    </row>
    <row r="98" spans="1:6">
      <c r="A98" s="4"/>
      <c r="B98" s="4"/>
      <c r="C98" s="4"/>
      <c r="D98" s="4"/>
      <c r="E98" s="4"/>
      <c r="F98" s="4"/>
    </row>
    <row r="99" spans="1:6">
      <c r="A99" s="4"/>
      <c r="B99" s="4"/>
      <c r="C99" s="4"/>
      <c r="D99" s="4"/>
      <c r="E99" s="4"/>
      <c r="F99" s="4"/>
    </row>
    <row r="100" spans="1:6">
      <c r="A100" s="4"/>
      <c r="B100" s="4"/>
      <c r="C100" s="4"/>
      <c r="D100" s="4"/>
      <c r="E100" s="4"/>
      <c r="F100" s="4"/>
    </row>
    <row r="101" spans="1:6">
      <c r="A101" s="4"/>
      <c r="B101" s="4"/>
      <c r="C101" s="4"/>
      <c r="D101" s="4"/>
      <c r="E101" s="4"/>
      <c r="F101" s="4"/>
    </row>
    <row r="102" spans="1:6">
      <c r="A102" s="4"/>
      <c r="B102" s="4"/>
      <c r="C102" s="4"/>
      <c r="D102" s="4"/>
      <c r="E102" s="4"/>
      <c r="F102" s="4"/>
    </row>
    <row r="103" spans="1:6">
      <c r="A103" s="4"/>
      <c r="B103" s="4"/>
      <c r="C103" s="4"/>
      <c r="D103" s="4"/>
      <c r="E103" s="4"/>
      <c r="F103" s="4"/>
    </row>
    <row r="104" spans="1:6">
      <c r="A104" s="4"/>
      <c r="B104" s="4"/>
      <c r="C104" s="4"/>
      <c r="D104" s="4"/>
      <c r="E104" s="4"/>
      <c r="F104" s="4"/>
    </row>
    <row r="105" spans="1:6">
      <c r="A105" s="4"/>
      <c r="B105" s="4"/>
      <c r="C105" s="4"/>
      <c r="D105" s="4"/>
      <c r="E105" s="4"/>
      <c r="F105" s="4"/>
    </row>
    <row r="106" spans="1:6">
      <c r="A106" s="4"/>
      <c r="B106" s="4"/>
      <c r="C106" s="4"/>
      <c r="D106" s="4"/>
      <c r="E106" s="4"/>
      <c r="F106" s="4"/>
    </row>
    <row r="107" spans="1:6">
      <c r="A107" s="4"/>
      <c r="B107" s="4"/>
      <c r="C107" s="4"/>
      <c r="D107" s="4"/>
      <c r="E107" s="4"/>
      <c r="F107" s="4"/>
    </row>
    <row r="108" spans="1:6">
      <c r="A108" s="4"/>
      <c r="B108" s="4"/>
      <c r="C108" s="4"/>
      <c r="D108" s="4"/>
      <c r="E108" s="4"/>
      <c r="F108" s="4"/>
    </row>
    <row r="109" spans="1:6">
      <c r="A109" s="4"/>
      <c r="B109" s="4"/>
      <c r="C109" s="4"/>
      <c r="D109" s="4"/>
      <c r="E109" s="4"/>
      <c r="F109" s="4"/>
    </row>
    <row r="110" spans="1:6">
      <c r="A110" s="4"/>
      <c r="B110" s="4"/>
      <c r="C110" s="4"/>
      <c r="D110" s="4"/>
      <c r="E110" s="4"/>
      <c r="F110" s="4"/>
    </row>
    <row r="111" spans="1:6">
      <c r="A111" s="4"/>
      <c r="B111" s="4"/>
      <c r="C111" s="4"/>
      <c r="D111" s="4"/>
      <c r="E111" s="4"/>
      <c r="F111" s="4"/>
    </row>
    <row r="112" spans="1:6">
      <c r="A112" s="4"/>
      <c r="B112" s="4"/>
      <c r="C112" s="4"/>
      <c r="D112" s="4"/>
      <c r="E112" s="4"/>
      <c r="F112" s="4"/>
    </row>
    <row r="113" spans="1:6">
      <c r="A113" s="4"/>
      <c r="B113" s="4"/>
      <c r="C113" s="4"/>
      <c r="D113" s="4"/>
      <c r="E113" s="4"/>
      <c r="F113" s="4"/>
    </row>
    <row r="114" spans="1:6">
      <c r="A114" s="4"/>
      <c r="B114" s="4"/>
      <c r="C114" s="4"/>
      <c r="D114" s="4"/>
      <c r="E114" s="4"/>
      <c r="F114" s="4"/>
    </row>
    <row r="115" spans="1:6">
      <c r="A115" s="4"/>
      <c r="B115" s="4"/>
      <c r="C115" s="4"/>
      <c r="D115" s="4"/>
      <c r="E115" s="4"/>
      <c r="F115" s="4"/>
    </row>
    <row r="116" spans="1:6">
      <c r="A116" s="4"/>
      <c r="B116" s="4"/>
      <c r="C116" s="4"/>
      <c r="D116" s="4"/>
      <c r="E116" s="4"/>
      <c r="F116" s="4"/>
    </row>
    <row r="117" spans="1:6">
      <c r="A117" s="4"/>
      <c r="B117" s="4"/>
      <c r="C117" s="4"/>
      <c r="D117" s="4"/>
      <c r="E117" s="4"/>
      <c r="F117" s="4"/>
    </row>
    <row r="118" spans="1:6">
      <c r="A118" s="4"/>
      <c r="B118" s="4"/>
      <c r="C118" s="4"/>
      <c r="D118" s="4"/>
      <c r="E118" s="4"/>
      <c r="F118" s="4"/>
    </row>
    <row r="119" spans="1:6">
      <c r="A119" s="4"/>
      <c r="B119" s="4"/>
      <c r="C119" s="4"/>
      <c r="D119" s="4"/>
      <c r="E119" s="4"/>
      <c r="F119" s="4"/>
    </row>
    <row r="120" spans="1:6">
      <c r="A120" s="4"/>
      <c r="B120" s="4"/>
      <c r="C120" s="4"/>
      <c r="D120" s="4"/>
      <c r="E120" s="4"/>
      <c r="F120" s="4"/>
    </row>
    <row r="121" spans="1:6">
      <c r="A121" s="4"/>
      <c r="B121" s="4"/>
      <c r="C121" s="4"/>
      <c r="D121" s="4"/>
      <c r="E121" s="4"/>
      <c r="F121" s="4"/>
    </row>
    <row r="122" spans="1:6">
      <c r="A122" s="4"/>
      <c r="B122" s="4"/>
      <c r="C122" s="4"/>
      <c r="D122" s="4"/>
      <c r="E122" s="4"/>
      <c r="F122" s="4"/>
    </row>
    <row r="123" spans="1:6">
      <c r="A123" s="4"/>
      <c r="B123" s="4"/>
      <c r="C123" s="4"/>
      <c r="D123" s="4"/>
      <c r="E123" s="4"/>
      <c r="F123" s="4"/>
    </row>
    <row r="124" spans="1:6">
      <c r="A124" s="4"/>
      <c r="B124" s="4"/>
      <c r="C124" s="4"/>
      <c r="D124" s="4"/>
      <c r="E124" s="4"/>
      <c r="F124" s="4"/>
    </row>
    <row r="125" spans="1:6">
      <c r="A125" s="4"/>
      <c r="B125" s="4"/>
      <c r="C125" s="4"/>
      <c r="D125" s="4"/>
      <c r="E125" s="4"/>
      <c r="F125" s="4"/>
    </row>
    <row r="126" spans="1:6">
      <c r="A126" s="4"/>
      <c r="B126" s="4"/>
      <c r="C126" s="4"/>
      <c r="D126" s="4"/>
      <c r="E126" s="4"/>
      <c r="F126" s="4"/>
    </row>
    <row r="127" spans="1:6">
      <c r="A127" s="4"/>
      <c r="B127" s="4"/>
      <c r="C127" s="4"/>
      <c r="D127" s="4"/>
      <c r="E127" s="4"/>
      <c r="F127" s="4"/>
    </row>
    <row r="128" spans="1:6">
      <c r="A128" s="4"/>
      <c r="B128" s="4"/>
      <c r="C128" s="4"/>
      <c r="D128" s="4"/>
      <c r="E128" s="4"/>
      <c r="F128" s="4"/>
    </row>
    <row r="129" spans="1:6">
      <c r="A129" s="4"/>
      <c r="B129" s="4"/>
      <c r="C129" s="4"/>
      <c r="D129" s="4"/>
      <c r="E129" s="4"/>
      <c r="F129" s="4"/>
    </row>
    <row r="130" spans="1:6">
      <c r="A130" s="4"/>
      <c r="B130" s="4"/>
      <c r="C130" s="4"/>
      <c r="D130" s="4"/>
      <c r="E130" s="4"/>
      <c r="F130" s="4"/>
    </row>
    <row r="131" spans="1:6">
      <c r="A131" s="4"/>
      <c r="B131" s="4"/>
      <c r="C131" s="4"/>
      <c r="D131" s="4"/>
      <c r="E131" s="4"/>
      <c r="F131" s="4"/>
    </row>
    <row r="132" spans="1:6">
      <c r="A132" s="4"/>
      <c r="B132" s="4"/>
      <c r="C132" s="4"/>
      <c r="D132" s="4"/>
      <c r="E132" s="4"/>
      <c r="F132" s="4"/>
    </row>
    <row r="133" spans="1:6">
      <c r="A133" s="4"/>
      <c r="B133" s="4"/>
      <c r="C133" s="4"/>
      <c r="D133" s="4"/>
      <c r="E133" s="4"/>
      <c r="F133" s="4"/>
    </row>
    <row r="134" spans="1:6">
      <c r="A134" s="4"/>
      <c r="B134" s="4"/>
      <c r="C134" s="4"/>
      <c r="D134" s="4"/>
      <c r="E134" s="4"/>
      <c r="F134" s="4"/>
    </row>
    <row r="135" spans="1:6">
      <c r="A135" s="4"/>
      <c r="B135" s="4"/>
      <c r="C135" s="4"/>
      <c r="D135" s="4"/>
      <c r="E135" s="4"/>
      <c r="F135" s="4"/>
    </row>
    <row r="136" spans="1:6">
      <c r="A136" s="4"/>
      <c r="B136" s="4"/>
      <c r="C136" s="4"/>
      <c r="D136" s="4"/>
      <c r="E136" s="4"/>
      <c r="F136" s="4"/>
    </row>
    <row r="137" spans="1:6">
      <c r="A137" s="4"/>
      <c r="B137" s="4"/>
      <c r="C137" s="4"/>
      <c r="D137" s="4"/>
      <c r="E137" s="4"/>
      <c r="F137" s="4"/>
    </row>
    <row r="138" spans="1:6">
      <c r="A138" s="4"/>
      <c r="B138" s="4"/>
      <c r="C138" s="4"/>
      <c r="D138" s="4"/>
      <c r="E138" s="4"/>
      <c r="F138" s="4"/>
    </row>
    <row r="139" spans="1:6">
      <c r="A139" s="4"/>
      <c r="B139" s="4"/>
      <c r="C139" s="4"/>
      <c r="D139" s="4"/>
      <c r="E139" s="4"/>
      <c r="F139" s="4"/>
    </row>
    <row r="140" spans="1:6">
      <c r="A140" s="4"/>
      <c r="B140" s="4"/>
      <c r="C140" s="4"/>
      <c r="D140" s="4"/>
      <c r="E140" s="4"/>
      <c r="F140" s="4"/>
    </row>
    <row r="141" spans="1:6">
      <c r="A141" s="4"/>
      <c r="B141" s="4"/>
      <c r="C141" s="4"/>
      <c r="D141" s="4"/>
      <c r="E141" s="4"/>
      <c r="F141" s="4"/>
    </row>
    <row r="142" spans="1:6">
      <c r="A142" s="4"/>
      <c r="B142" s="4"/>
      <c r="C142" s="4"/>
      <c r="D142" s="4"/>
      <c r="E142" s="4"/>
      <c r="F142" s="4"/>
    </row>
    <row r="143" spans="1:6">
      <c r="A143" s="4"/>
      <c r="B143" s="4"/>
      <c r="C143" s="4"/>
      <c r="D143" s="4"/>
      <c r="E143" s="4"/>
      <c r="F143" s="4"/>
    </row>
    <row r="144" spans="1:6">
      <c r="A144" s="4"/>
      <c r="B144" s="4"/>
      <c r="C144" s="4"/>
      <c r="D144" s="4"/>
      <c r="E144" s="4"/>
      <c r="F144" s="4"/>
    </row>
    <row r="145" spans="1:6">
      <c r="A145" s="4"/>
      <c r="B145" s="4"/>
      <c r="C145" s="4"/>
      <c r="D145" s="4"/>
      <c r="E145" s="4"/>
      <c r="F145" s="4"/>
    </row>
    <row r="146" spans="1:6">
      <c r="A146" s="4"/>
      <c r="B146" s="4"/>
      <c r="C146" s="4"/>
      <c r="D146" s="4"/>
      <c r="E146" s="4"/>
      <c r="F146" s="4"/>
    </row>
    <row r="147" spans="1:6">
      <c r="A147" s="4"/>
      <c r="B147" s="4"/>
      <c r="C147" s="4"/>
      <c r="D147" s="4"/>
      <c r="E147" s="4"/>
      <c r="F147" s="4"/>
    </row>
    <row r="148" spans="1:6">
      <c r="A148" s="4"/>
      <c r="B148" s="4"/>
      <c r="C148" s="4"/>
      <c r="D148" s="4"/>
      <c r="E148" s="4"/>
      <c r="F148" s="4"/>
    </row>
    <row r="149" spans="1:6">
      <c r="A149" s="4"/>
      <c r="B149" s="4"/>
      <c r="C149" s="4"/>
      <c r="D149" s="4"/>
      <c r="E149" s="4"/>
      <c r="F149" s="4"/>
    </row>
    <row r="150" spans="1:6">
      <c r="A150" s="4"/>
      <c r="B150" s="4"/>
      <c r="C150" s="4"/>
      <c r="D150" s="4"/>
      <c r="E150" s="4"/>
      <c r="F150" s="4"/>
    </row>
    <row r="151" spans="1:6">
      <c r="A151" s="4"/>
      <c r="B151" s="4"/>
      <c r="C151" s="4"/>
      <c r="D151" s="4"/>
      <c r="E151" s="4"/>
      <c r="F151" s="4"/>
    </row>
    <row r="152" spans="1:6">
      <c r="A152" s="4"/>
      <c r="B152" s="4"/>
      <c r="C152" s="4"/>
      <c r="D152" s="4"/>
      <c r="E152" s="4"/>
      <c r="F152" s="4"/>
    </row>
    <row r="153" spans="1:6">
      <c r="A153" s="4"/>
      <c r="B153" s="4"/>
      <c r="C153" s="4"/>
      <c r="D153" s="4"/>
      <c r="E153" s="4"/>
      <c r="F153" s="4"/>
    </row>
    <row r="154" spans="1:6">
      <c r="A154" s="4"/>
      <c r="B154" s="4"/>
      <c r="C154" s="4"/>
      <c r="D154" s="4"/>
      <c r="E154" s="4"/>
      <c r="F154" s="4"/>
    </row>
    <row r="155" spans="1:6">
      <c r="A155" s="4"/>
      <c r="B155" s="4"/>
      <c r="C155" s="4"/>
      <c r="D155" s="4"/>
      <c r="E155" s="4"/>
      <c r="F155" s="4"/>
    </row>
    <row r="156" spans="1:6">
      <c r="A156" s="4"/>
      <c r="B156" s="4"/>
      <c r="C156" s="4"/>
      <c r="D156" s="4"/>
      <c r="E156" s="4"/>
      <c r="F156" s="4"/>
    </row>
    <row r="157" spans="1:6">
      <c r="A157" s="4"/>
      <c r="B157" s="4"/>
      <c r="C157" s="4"/>
      <c r="D157" s="4"/>
      <c r="E157" s="4"/>
      <c r="F157" s="4"/>
    </row>
    <row r="158" spans="1:6">
      <c r="A158" s="4"/>
      <c r="B158" s="4"/>
      <c r="C158" s="4"/>
      <c r="D158" s="4"/>
      <c r="E158" s="4"/>
      <c r="F158" s="4"/>
    </row>
    <row r="159" spans="1:6">
      <c r="A159" s="4"/>
      <c r="B159" s="4"/>
      <c r="C159" s="4"/>
      <c r="D159" s="4"/>
      <c r="E159" s="4"/>
      <c r="F159" s="4"/>
    </row>
    <row r="160" spans="1:6">
      <c r="A160" s="4"/>
      <c r="B160" s="4"/>
      <c r="C160" s="4"/>
      <c r="D160" s="4"/>
      <c r="E160" s="4"/>
      <c r="F160" s="4"/>
    </row>
    <row r="161" spans="1:6">
      <c r="A161" s="4"/>
      <c r="B161" s="4"/>
      <c r="C161" s="4"/>
      <c r="D161" s="4"/>
      <c r="E161" s="4"/>
      <c r="F161" s="4"/>
    </row>
    <row r="162" spans="1:6">
      <c r="A162" s="4"/>
      <c r="B162" s="4"/>
      <c r="C162" s="4"/>
      <c r="D162" s="4"/>
      <c r="E162" s="4"/>
      <c r="F162" s="4"/>
    </row>
    <row r="163" spans="1:6">
      <c r="A163" s="4"/>
      <c r="B163" s="4"/>
      <c r="C163" s="4"/>
      <c r="D163" s="4"/>
      <c r="E163" s="4"/>
      <c r="F163" s="4"/>
    </row>
    <row r="164" spans="1:6">
      <c r="A164" s="4"/>
      <c r="B164" s="4"/>
      <c r="C164" s="4"/>
      <c r="D164" s="4"/>
      <c r="E164" s="4"/>
      <c r="F164" s="4"/>
    </row>
    <row r="165" spans="1:6">
      <c r="A165" s="4"/>
      <c r="B165" s="4"/>
      <c r="C165" s="4"/>
      <c r="D165" s="4"/>
      <c r="E165" s="4"/>
      <c r="F165" s="4"/>
    </row>
    <row r="166" spans="1:6">
      <c r="A166" s="4"/>
      <c r="B166" s="4"/>
      <c r="C166" s="4"/>
      <c r="D166" s="4"/>
      <c r="E166" s="4"/>
      <c r="F166" s="4"/>
    </row>
    <row r="167" spans="1:6">
      <c r="A167" s="4"/>
      <c r="B167" s="4"/>
      <c r="C167" s="4"/>
      <c r="D167" s="4"/>
      <c r="E167" s="4"/>
      <c r="F167" s="4"/>
    </row>
    <row r="168" spans="1:6">
      <c r="A168" s="4"/>
      <c r="B168" s="4"/>
      <c r="C168" s="4"/>
      <c r="D168" s="4"/>
      <c r="E168" s="4"/>
      <c r="F168" s="4"/>
    </row>
    <row r="169" spans="1:6">
      <c r="A169" s="4"/>
      <c r="B169" s="4"/>
      <c r="C169" s="4"/>
      <c r="D169" s="4"/>
      <c r="E169" s="4"/>
      <c r="F169" s="4"/>
    </row>
    <row r="170" spans="1:6">
      <c r="A170" s="4"/>
      <c r="B170" s="4"/>
      <c r="C170" s="4"/>
      <c r="D170" s="4"/>
      <c r="E170" s="4"/>
      <c r="F170" s="4"/>
    </row>
    <row r="171" spans="1:6">
      <c r="A171" s="4"/>
      <c r="B171" s="4"/>
      <c r="C171" s="4"/>
      <c r="D171" s="4"/>
      <c r="E171" s="4"/>
      <c r="F171" s="4"/>
    </row>
    <row r="172" spans="1:6">
      <c r="A172" s="4"/>
      <c r="B172" s="4"/>
      <c r="C172" s="4"/>
      <c r="D172" s="4"/>
      <c r="E172" s="4"/>
      <c r="F172" s="4"/>
    </row>
    <row r="173" spans="1:6">
      <c r="A173" s="4"/>
      <c r="B173" s="4"/>
      <c r="C173" s="4"/>
      <c r="D173" s="4"/>
      <c r="E173" s="4"/>
      <c r="F173" s="4"/>
    </row>
    <row r="174" spans="1:6">
      <c r="A174" s="4"/>
      <c r="B174" s="4"/>
      <c r="C174" s="4"/>
      <c r="D174" s="4"/>
      <c r="E174" s="4"/>
      <c r="F174" s="4"/>
    </row>
    <row r="175" spans="1:6">
      <c r="A175" s="4"/>
      <c r="B175" s="4"/>
      <c r="C175" s="4"/>
      <c r="D175" s="4"/>
      <c r="E175" s="4"/>
      <c r="F175" s="4"/>
    </row>
    <row r="176" spans="1:6">
      <c r="A176" s="4"/>
      <c r="B176" s="4"/>
      <c r="C176" s="4"/>
      <c r="D176" s="4"/>
      <c r="E176" s="4"/>
      <c r="F176" s="4"/>
    </row>
    <row r="177" spans="1:6">
      <c r="A177" s="4"/>
      <c r="B177" s="4"/>
      <c r="C177" s="4"/>
      <c r="D177" s="4"/>
      <c r="E177" s="4"/>
      <c r="F177" s="4"/>
    </row>
    <row r="178" spans="1:6">
      <c r="A178" s="4"/>
      <c r="B178" s="4"/>
      <c r="C178" s="4"/>
      <c r="D178" s="4"/>
      <c r="E178" s="4"/>
      <c r="F178" s="4"/>
    </row>
    <row r="179" spans="1:6">
      <c r="A179" s="4"/>
      <c r="B179" s="4"/>
      <c r="C179" s="4"/>
      <c r="D179" s="4"/>
      <c r="E179" s="4"/>
      <c r="F179" s="4"/>
    </row>
    <row r="180" spans="1:6">
      <c r="A180" s="4"/>
      <c r="B180" s="4"/>
      <c r="C180" s="4"/>
      <c r="D180" s="4"/>
      <c r="E180" s="4"/>
      <c r="F180" s="4"/>
    </row>
    <row r="181" spans="1:6">
      <c r="A181" s="4"/>
      <c r="B181" s="4"/>
      <c r="C181" s="4"/>
      <c r="D181" s="4"/>
      <c r="E181" s="4"/>
      <c r="F181" s="4"/>
    </row>
    <row r="182" spans="1:6">
      <c r="A182" s="4"/>
      <c r="B182" s="4"/>
      <c r="C182" s="4"/>
      <c r="D182" s="4"/>
      <c r="E182" s="4"/>
      <c r="F182" s="4"/>
    </row>
    <row r="183" spans="1:6">
      <c r="A183" s="4"/>
      <c r="B183" s="4"/>
      <c r="C183" s="4"/>
      <c r="D183" s="4"/>
      <c r="E183" s="4"/>
      <c r="F183" s="4"/>
    </row>
    <row r="184" spans="1:6">
      <c r="A184" s="4"/>
      <c r="B184" s="4"/>
      <c r="C184" s="4"/>
      <c r="D184" s="4"/>
      <c r="E184" s="4"/>
      <c r="F184" s="4"/>
    </row>
    <row r="185" spans="1:6">
      <c r="A185" s="4"/>
      <c r="B185" s="4"/>
      <c r="C185" s="4"/>
      <c r="D185" s="4"/>
      <c r="E185" s="4"/>
      <c r="F185" s="4"/>
    </row>
    <row r="186" spans="1:6">
      <c r="A186" s="4"/>
      <c r="B186" s="4"/>
      <c r="C186" s="4"/>
      <c r="D186" s="4"/>
      <c r="E186" s="4"/>
      <c r="F186" s="4"/>
    </row>
    <row r="187" spans="1:6">
      <c r="A187" s="4"/>
      <c r="B187" s="4"/>
      <c r="C187" s="4"/>
      <c r="D187" s="4"/>
      <c r="E187" s="4"/>
      <c r="F187" s="4"/>
    </row>
    <row r="188" spans="1:6">
      <c r="A188" s="4"/>
      <c r="B188" s="4"/>
      <c r="C188" s="4"/>
      <c r="D188" s="4"/>
      <c r="E188" s="4"/>
      <c r="F188" s="4"/>
    </row>
    <row r="189" spans="1:6">
      <c r="A189" s="4"/>
      <c r="B189" s="4"/>
      <c r="C189" s="4"/>
      <c r="D189" s="4"/>
      <c r="E189" s="4"/>
      <c r="F189" s="4"/>
    </row>
    <row r="190" spans="1:6">
      <c r="A190" s="4"/>
      <c r="B190" s="4"/>
      <c r="C190" s="4"/>
      <c r="D190" s="4"/>
      <c r="E190" s="4"/>
      <c r="F190" s="4"/>
    </row>
    <row r="191" spans="1:6">
      <c r="A191" s="4"/>
      <c r="B191" s="4"/>
      <c r="C191" s="4"/>
      <c r="D191" s="4"/>
      <c r="E191" s="4"/>
      <c r="F191" s="4"/>
    </row>
    <row r="192" spans="1:6">
      <c r="A192" s="4"/>
      <c r="B192" s="4"/>
      <c r="C192" s="4"/>
      <c r="D192" s="4"/>
      <c r="E192" s="4"/>
      <c r="F192" s="4"/>
    </row>
    <row r="193" spans="1:6">
      <c r="A193" s="4"/>
      <c r="B193" s="4"/>
      <c r="C193" s="4"/>
      <c r="D193" s="4"/>
      <c r="E193" s="4"/>
      <c r="F193" s="4"/>
    </row>
    <row r="194" spans="1:6">
      <c r="A194" s="4"/>
      <c r="B194" s="4"/>
      <c r="C194" s="4"/>
      <c r="D194" s="4"/>
      <c r="E194" s="4"/>
      <c r="F194" s="4"/>
    </row>
    <row r="195" spans="1:6">
      <c r="A195" s="4"/>
      <c r="B195" s="4"/>
      <c r="C195" s="4"/>
      <c r="D195" s="4"/>
      <c r="E195" s="4"/>
      <c r="F195" s="4"/>
    </row>
    <row r="196" spans="1:6">
      <c r="A196" s="4"/>
      <c r="B196" s="4"/>
      <c r="C196" s="4"/>
      <c r="D196" s="4"/>
      <c r="E196" s="4"/>
      <c r="F196" s="4"/>
    </row>
    <row r="197" spans="1:6">
      <c r="A197" s="4"/>
      <c r="B197" s="4"/>
      <c r="C197" s="4"/>
      <c r="D197" s="4"/>
      <c r="E197" s="4"/>
      <c r="F197" s="4"/>
    </row>
    <row r="198" spans="1:6">
      <c r="A198" s="4"/>
      <c r="B198" s="4"/>
      <c r="C198" s="4"/>
      <c r="D198" s="4"/>
      <c r="E198" s="4"/>
      <c r="F198" s="4"/>
    </row>
    <row r="199" spans="1:6">
      <c r="A199" s="4"/>
      <c r="B199" s="4"/>
      <c r="C199" s="4"/>
      <c r="D199" s="4"/>
      <c r="E199" s="4"/>
      <c r="F199" s="4"/>
    </row>
    <row r="200" spans="1:6">
      <c r="A200" s="4"/>
      <c r="B200" s="4"/>
      <c r="C200" s="4"/>
      <c r="D200" s="4"/>
      <c r="E200" s="4"/>
      <c r="F200" s="4"/>
    </row>
    <row r="201" spans="1:6">
      <c r="A201" s="4"/>
      <c r="B201" s="4"/>
      <c r="C201" s="4"/>
      <c r="D201" s="4"/>
      <c r="E201" s="4"/>
      <c r="F201" s="4"/>
    </row>
    <row r="202" spans="1:6">
      <c r="A202" s="4"/>
      <c r="B202" s="4"/>
      <c r="C202" s="4"/>
      <c r="D202" s="4"/>
      <c r="E202" s="4"/>
      <c r="F202" s="4"/>
    </row>
    <row r="203" spans="1:6">
      <c r="A203" s="4"/>
      <c r="B203" s="4"/>
      <c r="C203" s="4"/>
      <c r="D203" s="4"/>
      <c r="E203" s="4"/>
      <c r="F203" s="4"/>
    </row>
    <row r="204" spans="1:6">
      <c r="A204" s="4"/>
      <c r="B204" s="4"/>
      <c r="C204" s="4"/>
      <c r="D204" s="4"/>
      <c r="E204" s="4"/>
      <c r="F204" s="4"/>
    </row>
    <row r="205" spans="1:6">
      <c r="A205" s="4"/>
      <c r="B205" s="4"/>
      <c r="C205" s="4"/>
      <c r="D205" s="4"/>
      <c r="E205" s="4"/>
      <c r="F205" s="4"/>
    </row>
    <row r="206" spans="1:6">
      <c r="A206" s="4"/>
      <c r="B206" s="4"/>
      <c r="C206" s="4"/>
      <c r="D206" s="4"/>
      <c r="E206" s="4"/>
      <c r="F206" s="4"/>
    </row>
    <row r="207" spans="1:6">
      <c r="A207" s="4"/>
      <c r="B207" s="4"/>
      <c r="C207" s="4"/>
      <c r="D207" s="4"/>
      <c r="E207" s="4"/>
      <c r="F207" s="4"/>
    </row>
    <row r="208" spans="1:6">
      <c r="A208" s="4"/>
      <c r="B208" s="4"/>
      <c r="C208" s="4"/>
      <c r="D208" s="4"/>
      <c r="E208" s="4"/>
      <c r="F208" s="4"/>
    </row>
    <row r="209" spans="1:6">
      <c r="A209" s="4"/>
      <c r="B209" s="4"/>
      <c r="C209" s="4"/>
      <c r="D209" s="4"/>
      <c r="E209" s="4"/>
      <c r="F209" s="4"/>
    </row>
    <row r="210" spans="1:6">
      <c r="A210" s="4"/>
      <c r="B210" s="4"/>
      <c r="C210" s="4"/>
      <c r="D210" s="4"/>
      <c r="E210" s="4"/>
      <c r="F210" s="4"/>
    </row>
    <row r="211" spans="1:6">
      <c r="A211" s="4"/>
      <c r="B211" s="4"/>
      <c r="C211" s="4"/>
      <c r="D211" s="4"/>
      <c r="E211" s="4"/>
      <c r="F211" s="4"/>
    </row>
    <row r="212" spans="1:6">
      <c r="A212" s="4"/>
      <c r="B212" s="4"/>
      <c r="C212" s="4"/>
      <c r="D212" s="4"/>
      <c r="E212" s="4"/>
      <c r="F212" s="4"/>
    </row>
    <row r="213" spans="1:6">
      <c r="A213" s="4"/>
      <c r="B213" s="4"/>
      <c r="C213" s="4"/>
      <c r="D213" s="4"/>
      <c r="E213" s="4"/>
      <c r="F213" s="4"/>
    </row>
    <row r="214" spans="1:6">
      <c r="A214" s="4"/>
      <c r="B214" s="4"/>
      <c r="C214" s="4"/>
      <c r="D214" s="4"/>
      <c r="E214" s="4"/>
      <c r="F214" s="4"/>
    </row>
    <row r="215" spans="1:6">
      <c r="A215" s="4"/>
      <c r="B215" s="4"/>
      <c r="C215" s="4"/>
      <c r="D215" s="4"/>
      <c r="E215" s="4"/>
      <c r="F215" s="4"/>
    </row>
    <row r="216" spans="1:6">
      <c r="A216" s="4"/>
      <c r="B216" s="4"/>
      <c r="C216" s="4"/>
      <c r="D216" s="4"/>
      <c r="E216" s="4"/>
      <c r="F216" s="4"/>
    </row>
    <row r="217" spans="1:6">
      <c r="A217" s="4"/>
      <c r="B217" s="4"/>
      <c r="C217" s="4"/>
      <c r="D217" s="4"/>
      <c r="E217" s="4"/>
      <c r="F217" s="4"/>
    </row>
    <row r="218" spans="1:6">
      <c r="A218" s="4"/>
      <c r="B218" s="4"/>
      <c r="C218" s="4"/>
      <c r="D218" s="4"/>
      <c r="E218" s="4"/>
      <c r="F218" s="4"/>
    </row>
    <row r="219" spans="1:6">
      <c r="A219" s="4"/>
      <c r="B219" s="4"/>
      <c r="C219" s="4"/>
      <c r="D219" s="4"/>
      <c r="E219" s="4"/>
      <c r="F219" s="4"/>
    </row>
    <row r="220" spans="1:6">
      <c r="A220" s="4"/>
      <c r="B220" s="4"/>
      <c r="C220" s="4"/>
      <c r="D220" s="4"/>
      <c r="E220" s="4"/>
      <c r="F220" s="4"/>
    </row>
    <row r="221" spans="1:6">
      <c r="A221" s="4"/>
      <c r="B221" s="4"/>
      <c r="C221" s="4"/>
      <c r="D221" s="4"/>
      <c r="E221" s="4"/>
      <c r="F221" s="4"/>
    </row>
    <row r="222" spans="1:6">
      <c r="A222" s="4"/>
      <c r="B222" s="4"/>
      <c r="C222" s="4"/>
      <c r="D222" s="4"/>
      <c r="E222" s="4"/>
      <c r="F222" s="4"/>
    </row>
    <row r="223" spans="1:6">
      <c r="A223" s="4"/>
      <c r="B223" s="4"/>
      <c r="C223" s="4"/>
      <c r="D223" s="4"/>
      <c r="E223" s="4"/>
      <c r="F223" s="4"/>
    </row>
    <row r="224" spans="1:6">
      <c r="A224" s="4"/>
      <c r="B224" s="4"/>
      <c r="C224" s="4"/>
      <c r="D224" s="4"/>
      <c r="E224" s="4"/>
      <c r="F224" s="4"/>
    </row>
    <row r="225" spans="1:6">
      <c r="A225" s="4"/>
      <c r="B225" s="4"/>
      <c r="C225" s="4"/>
      <c r="D225" s="4"/>
      <c r="E225" s="4"/>
      <c r="F225" s="4"/>
    </row>
    <row r="226" spans="1:6">
      <c r="A226" s="4"/>
      <c r="B226" s="4"/>
      <c r="C226" s="4"/>
      <c r="D226" s="4"/>
      <c r="E226" s="4"/>
      <c r="F226" s="4"/>
    </row>
    <row r="227" spans="1:6">
      <c r="A227" s="4"/>
      <c r="B227" s="4"/>
      <c r="C227" s="4"/>
      <c r="D227" s="4"/>
      <c r="E227" s="4"/>
      <c r="F227" s="4"/>
    </row>
    <row r="228" spans="1:6">
      <c r="A228" s="4"/>
      <c r="B228" s="4"/>
      <c r="C228" s="4"/>
      <c r="D228" s="4"/>
      <c r="E228" s="4"/>
      <c r="F228" s="4"/>
    </row>
    <row r="229" spans="1:6">
      <c r="A229" s="4"/>
      <c r="B229" s="4"/>
      <c r="C229" s="4"/>
      <c r="D229" s="4"/>
      <c r="E229" s="4"/>
      <c r="F229" s="4"/>
    </row>
    <row r="230" spans="1:6">
      <c r="A230" s="4"/>
      <c r="B230" s="4"/>
      <c r="C230" s="4"/>
      <c r="D230" s="4"/>
      <c r="E230" s="4"/>
      <c r="F230" s="4"/>
    </row>
    <row r="231" spans="1:6">
      <c r="A231" s="4"/>
      <c r="B231" s="4"/>
      <c r="C231" s="4"/>
      <c r="D231" s="4"/>
      <c r="E231" s="4"/>
      <c r="F231" s="4"/>
    </row>
    <row r="232" spans="1:6">
      <c r="A232" s="4"/>
      <c r="B232" s="4"/>
      <c r="C232" s="4"/>
      <c r="D232" s="4"/>
      <c r="E232" s="4"/>
      <c r="F232" s="4"/>
    </row>
    <row r="233" spans="1:6">
      <c r="A233" s="4"/>
      <c r="B233" s="4"/>
      <c r="C233" s="4"/>
      <c r="D233" s="4"/>
      <c r="E233" s="4"/>
      <c r="F233" s="4"/>
    </row>
    <row r="234" spans="1:6">
      <c r="A234" s="4"/>
      <c r="B234" s="4"/>
      <c r="C234" s="4"/>
      <c r="D234" s="4"/>
      <c r="E234" s="4"/>
      <c r="F234" s="4"/>
    </row>
    <row r="235" spans="1:6">
      <c r="A235" s="4"/>
      <c r="B235" s="4"/>
      <c r="C235" s="4"/>
      <c r="D235" s="4"/>
      <c r="E235" s="4"/>
      <c r="F235" s="4"/>
    </row>
    <row r="236" spans="1:6">
      <c r="A236" s="4"/>
      <c r="B236" s="4"/>
      <c r="C236" s="4"/>
      <c r="D236" s="4"/>
      <c r="E236" s="4"/>
      <c r="F236" s="4"/>
    </row>
    <row r="237" spans="1:6">
      <c r="A237" s="4"/>
      <c r="B237" s="4"/>
      <c r="C237" s="4"/>
      <c r="D237" s="4"/>
      <c r="E237" s="4"/>
      <c r="F237" s="4"/>
    </row>
    <row r="238" spans="1:6">
      <c r="A238" s="4"/>
      <c r="B238" s="4"/>
      <c r="C238" s="4"/>
      <c r="D238" s="4"/>
      <c r="E238" s="4"/>
      <c r="F238" s="4"/>
    </row>
    <row r="239" spans="1:6">
      <c r="A239" s="4"/>
      <c r="B239" s="4"/>
      <c r="C239" s="4"/>
      <c r="D239" s="4"/>
      <c r="E239" s="4"/>
      <c r="F239" s="4"/>
    </row>
    <row r="240" spans="1:6">
      <c r="A240" s="4"/>
      <c r="B240" s="4"/>
      <c r="C240" s="4"/>
      <c r="D240" s="4"/>
      <c r="E240" s="4"/>
      <c r="F240" s="4"/>
    </row>
    <row r="241" spans="1:6">
      <c r="A241" s="4"/>
      <c r="B241" s="4"/>
      <c r="C241" s="4"/>
      <c r="D241" s="4"/>
      <c r="E241" s="4"/>
      <c r="F241" s="4"/>
    </row>
    <row r="242" spans="1:6">
      <c r="A242" s="4"/>
      <c r="B242" s="4"/>
      <c r="C242" s="4"/>
      <c r="D242" s="4"/>
      <c r="E242" s="4"/>
      <c r="F242" s="4"/>
    </row>
    <row r="243" spans="1:6">
      <c r="A243" s="4"/>
      <c r="B243" s="4"/>
      <c r="C243" s="4"/>
      <c r="D243" s="4"/>
      <c r="E243" s="4"/>
      <c r="F243" s="4"/>
    </row>
    <row r="244" spans="1:6">
      <c r="A244" s="4"/>
      <c r="B244" s="4"/>
      <c r="C244" s="4"/>
      <c r="D244" s="4"/>
      <c r="E244" s="4"/>
      <c r="F244" s="4"/>
    </row>
    <row r="245" spans="1:6">
      <c r="A245" s="4"/>
      <c r="B245" s="4"/>
      <c r="C245" s="4"/>
      <c r="D245" s="4"/>
      <c r="E245" s="4"/>
      <c r="F245" s="4"/>
    </row>
    <row r="246" spans="1:6">
      <c r="A246" s="4"/>
      <c r="B246" s="4"/>
      <c r="C246" s="4"/>
      <c r="D246" s="4"/>
      <c r="E246" s="4"/>
      <c r="F246" s="4"/>
    </row>
    <row r="247" spans="1:6">
      <c r="A247" s="4"/>
      <c r="B247" s="4"/>
      <c r="C247" s="4"/>
      <c r="D247" s="4"/>
      <c r="E247" s="4"/>
      <c r="F247" s="4"/>
    </row>
    <row r="248" spans="1:6">
      <c r="A248" s="4"/>
      <c r="B248" s="4"/>
      <c r="C248" s="4"/>
      <c r="D248" s="4"/>
      <c r="E248" s="4"/>
      <c r="F248" s="4"/>
    </row>
    <row r="249" spans="1:6">
      <c r="A249" s="4"/>
      <c r="B249" s="4"/>
      <c r="C249" s="4"/>
      <c r="D249" s="4"/>
      <c r="E249" s="4"/>
      <c r="F249" s="4"/>
    </row>
    <row r="250" spans="1:6">
      <c r="A250" s="4"/>
      <c r="B250" s="4"/>
      <c r="C250" s="4"/>
      <c r="D250" s="4"/>
      <c r="E250" s="4"/>
      <c r="F250" s="4"/>
    </row>
    <row r="251" spans="1:6">
      <c r="A251" s="4"/>
      <c r="B251" s="4"/>
      <c r="C251" s="4"/>
      <c r="D251" s="4"/>
      <c r="E251" s="4"/>
      <c r="F251" s="4"/>
    </row>
    <row r="252" spans="1:6">
      <c r="A252" s="4"/>
      <c r="B252" s="4"/>
      <c r="C252" s="4"/>
      <c r="D252" s="4"/>
      <c r="E252" s="4"/>
      <c r="F252" s="4"/>
    </row>
    <row r="253" spans="1:6">
      <c r="A253" s="4"/>
      <c r="B253" s="4"/>
      <c r="C253" s="4"/>
      <c r="D253" s="4"/>
      <c r="E253" s="4"/>
      <c r="F253" s="4"/>
    </row>
    <row r="254" spans="1:6">
      <c r="A254" s="4"/>
      <c r="B254" s="4"/>
      <c r="C254" s="4"/>
      <c r="D254" s="4"/>
      <c r="E254" s="4"/>
      <c r="F254" s="4"/>
    </row>
    <row r="255" spans="1:6">
      <c r="A255" s="4"/>
      <c r="B255" s="4"/>
      <c r="C255" s="4"/>
      <c r="D255" s="4"/>
      <c r="E255" s="4"/>
      <c r="F255" s="4"/>
    </row>
    <row r="256" spans="1:6">
      <c r="A256" s="4"/>
      <c r="B256" s="4"/>
      <c r="C256" s="4"/>
      <c r="D256" s="4"/>
      <c r="E256" s="4"/>
      <c r="F256" s="4"/>
    </row>
    <row r="257" spans="1:6">
      <c r="A257" s="4"/>
      <c r="B257" s="4"/>
      <c r="C257" s="4"/>
      <c r="D257" s="4"/>
      <c r="E257" s="4"/>
      <c r="F257" s="4"/>
    </row>
    <row r="258" spans="1:6">
      <c r="A258" s="4"/>
      <c r="B258" s="4"/>
      <c r="C258" s="4"/>
      <c r="D258" s="4"/>
      <c r="E258" s="4"/>
      <c r="F258" s="4"/>
    </row>
    <row r="259" spans="1:6">
      <c r="A259" s="4"/>
      <c r="B259" s="4"/>
      <c r="C259" s="4"/>
      <c r="D259" s="4"/>
      <c r="E259" s="4"/>
      <c r="F259" s="4"/>
    </row>
    <row r="260" spans="1:6">
      <c r="A260" s="4"/>
      <c r="B260" s="4"/>
      <c r="C260" s="4"/>
      <c r="D260" s="4"/>
      <c r="E260" s="4"/>
      <c r="F260" s="4"/>
    </row>
    <row r="261" spans="1:6">
      <c r="A261" s="4"/>
      <c r="B261" s="4"/>
      <c r="C261" s="4"/>
      <c r="D261" s="4"/>
      <c r="E261" s="4"/>
      <c r="F261" s="4"/>
    </row>
    <row r="262" spans="1:6">
      <c r="A262" s="4"/>
      <c r="B262" s="4"/>
      <c r="C262" s="4"/>
      <c r="D262" s="4"/>
      <c r="E262" s="4"/>
      <c r="F262" s="4"/>
    </row>
    <row r="263" spans="1:6">
      <c r="A263" s="4"/>
      <c r="B263" s="4"/>
      <c r="C263" s="4"/>
      <c r="D263" s="4"/>
      <c r="E263" s="4"/>
      <c r="F263" s="4"/>
    </row>
    <row r="264" spans="1:6">
      <c r="A264" s="4"/>
      <c r="B264" s="4"/>
      <c r="C264" s="4"/>
      <c r="D264" s="4"/>
      <c r="E264" s="4"/>
      <c r="F264" s="4"/>
    </row>
    <row r="265" spans="1:6">
      <c r="A265" s="4"/>
      <c r="B265" s="4"/>
      <c r="C265" s="4"/>
      <c r="D265" s="4"/>
      <c r="E265" s="4"/>
      <c r="F265" s="4"/>
    </row>
    <row r="266" spans="1:6">
      <c r="A266" s="4"/>
      <c r="B266" s="4"/>
      <c r="C266" s="4"/>
      <c r="D266" s="4"/>
      <c r="E266" s="4"/>
      <c r="F266" s="4"/>
    </row>
    <row r="267" spans="1:6">
      <c r="A267" s="4"/>
      <c r="B267" s="4"/>
      <c r="C267" s="4"/>
      <c r="D267" s="4"/>
      <c r="E267" s="4"/>
      <c r="F267" s="4"/>
    </row>
    <row r="268" spans="1:6">
      <c r="A268" s="4"/>
      <c r="B268" s="4"/>
      <c r="C268" s="4"/>
      <c r="D268" s="4"/>
      <c r="E268" s="4"/>
      <c r="F268" s="4"/>
    </row>
    <row r="269" spans="1:6">
      <c r="A269" s="4"/>
      <c r="B269" s="4"/>
      <c r="C269" s="4"/>
      <c r="D269" s="4"/>
      <c r="E269" s="4"/>
      <c r="F269" s="4"/>
    </row>
    <row r="270" spans="1:6">
      <c r="A270" s="4"/>
      <c r="B270" s="4"/>
      <c r="C270" s="4"/>
      <c r="D270" s="4"/>
      <c r="E270" s="4"/>
      <c r="F270" s="4"/>
    </row>
    <row r="271" spans="1:6">
      <c r="A271" s="4"/>
      <c r="B271" s="4"/>
      <c r="C271" s="4"/>
      <c r="D271" s="4"/>
      <c r="E271" s="4"/>
      <c r="F271" s="4"/>
    </row>
    <row r="272" spans="1:6">
      <c r="A272" s="4"/>
      <c r="B272" s="4"/>
      <c r="C272" s="4"/>
      <c r="D272" s="4"/>
      <c r="E272" s="4"/>
      <c r="F272" s="4"/>
    </row>
    <row r="273" spans="1:6">
      <c r="A273" s="4"/>
      <c r="B273" s="4"/>
      <c r="C273" s="4"/>
      <c r="D273" s="4"/>
      <c r="E273" s="4"/>
      <c r="F273" s="4"/>
    </row>
    <row r="274" spans="1:6">
      <c r="A274" s="4"/>
      <c r="B274" s="4"/>
      <c r="C274" s="4"/>
      <c r="D274" s="4"/>
      <c r="E274" s="4"/>
      <c r="F274" s="4"/>
    </row>
    <row r="275" spans="1:6">
      <c r="A275" s="4"/>
      <c r="B275" s="4"/>
      <c r="C275" s="4"/>
      <c r="D275" s="4"/>
      <c r="E275" s="4"/>
      <c r="F275" s="4"/>
    </row>
    <row r="276" spans="1:6">
      <c r="A276" s="4"/>
      <c r="B276" s="4"/>
      <c r="C276" s="4"/>
      <c r="D276" s="4"/>
      <c r="E276" s="4"/>
      <c r="F276" s="4"/>
    </row>
    <row r="277" spans="1:6">
      <c r="A277" s="4"/>
      <c r="B277" s="4"/>
      <c r="C277" s="4"/>
      <c r="D277" s="4"/>
      <c r="E277" s="4"/>
      <c r="F277" s="4"/>
    </row>
    <row r="278" spans="1:6">
      <c r="A278" s="4"/>
      <c r="B278" s="4"/>
      <c r="C278" s="4"/>
      <c r="D278" s="4"/>
      <c r="E278" s="4"/>
      <c r="F278" s="4"/>
    </row>
    <row r="279" spans="1:6">
      <c r="A279" s="4"/>
      <c r="B279" s="4"/>
      <c r="C279" s="4"/>
      <c r="D279" s="4"/>
      <c r="E279" s="4"/>
      <c r="F279" s="4"/>
    </row>
    <row r="280" spans="1:6">
      <c r="A280" s="4"/>
      <c r="B280" s="4"/>
      <c r="C280" s="4"/>
      <c r="D280" s="4"/>
      <c r="E280" s="4"/>
      <c r="F280" s="4"/>
    </row>
    <row r="281" spans="1:6">
      <c r="A281" s="4"/>
      <c r="B281" s="4"/>
      <c r="C281" s="4"/>
      <c r="D281" s="4"/>
      <c r="E281" s="4"/>
      <c r="F281" s="4"/>
    </row>
    <row r="282" spans="1:6">
      <c r="A282" s="4"/>
      <c r="B282" s="4"/>
      <c r="C282" s="4"/>
      <c r="D282" s="4"/>
      <c r="E282" s="4"/>
      <c r="F282" s="4"/>
    </row>
    <row r="283" spans="1:6">
      <c r="A283" s="4"/>
      <c r="B283" s="4"/>
      <c r="C283" s="4"/>
      <c r="D283" s="4"/>
      <c r="E283" s="4"/>
      <c r="F283" s="4"/>
    </row>
    <row r="284" spans="1:6">
      <c r="A284" s="4"/>
      <c r="B284" s="4"/>
      <c r="C284" s="4"/>
      <c r="D284" s="4"/>
      <c r="E284" s="4"/>
      <c r="F284" s="4"/>
    </row>
    <row r="285" spans="1:6">
      <c r="A285" s="4"/>
      <c r="B285" s="4"/>
      <c r="C285" s="4"/>
      <c r="D285" s="4"/>
      <c r="E285" s="4"/>
      <c r="F285" s="4"/>
    </row>
    <row r="286" spans="1:6">
      <c r="A286" s="4"/>
      <c r="B286" s="4"/>
      <c r="C286" s="4"/>
      <c r="D286" s="4"/>
      <c r="E286" s="4"/>
      <c r="F286" s="4"/>
    </row>
    <row r="287" spans="1:6">
      <c r="A287" s="4"/>
      <c r="B287" s="4"/>
      <c r="C287" s="4"/>
      <c r="D287" s="4"/>
      <c r="E287" s="4"/>
      <c r="F287" s="4"/>
    </row>
    <row r="288" spans="1:6">
      <c r="A288" s="4"/>
      <c r="B288" s="4"/>
      <c r="C288" s="4"/>
      <c r="D288" s="4"/>
      <c r="E288" s="4"/>
      <c r="F288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selection activeCell="E39" sqref="E39"/>
    </sheetView>
  </sheetViews>
  <sheetFormatPr baseColWidth="10" defaultRowHeight="15" x14ac:dyDescent="0"/>
  <cols>
    <col min="1" max="1" width="11" style="4" bestFit="1" customWidth="1"/>
    <col min="2" max="3" width="12.1640625" style="4" bestFit="1" customWidth="1"/>
    <col min="4" max="7" width="11" style="4" bestFit="1" customWidth="1"/>
    <col min="8" max="16384" width="10.83203125" style="4"/>
  </cols>
  <sheetData>
    <row r="1" spans="1: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7">
      <c r="A2" s="4">
        <v>1</v>
      </c>
      <c r="B2" s="4">
        <f>Projeto_02!B2</f>
        <v>20</v>
      </c>
      <c r="C2" s="4">
        <f>Projeto_02!C2</f>
        <v>20</v>
      </c>
      <c r="D2" s="4">
        <f>Projeto_02!D2</f>
        <v>20</v>
      </c>
      <c r="E2" s="4">
        <f>Projeto_02!E2</f>
        <v>20</v>
      </c>
      <c r="F2" s="4">
        <f>Projeto_02!F2</f>
        <v>20</v>
      </c>
      <c r="G2" s="4">
        <f>SUM(B2:F2)</f>
        <v>100</v>
      </c>
    </row>
    <row r="3" spans="1:7">
      <c r="A3" s="4">
        <v>2</v>
      </c>
      <c r="B3" s="4">
        <f>IF(100,B2*0.75)</f>
        <v>15</v>
      </c>
      <c r="C3" s="4">
        <f>(B2*0.25+C2*0.8)</f>
        <v>21</v>
      </c>
      <c r="D3" s="4">
        <f>C2*0.2+D2*0.9</f>
        <v>22</v>
      </c>
      <c r="E3" s="4">
        <f>D2*0.1+E2*0.9+0.05*F2</f>
        <v>21</v>
      </c>
      <c r="F3" s="4">
        <f>E2*0.1+F2*0.95</f>
        <v>21</v>
      </c>
      <c r="G3" s="4">
        <f t="shared" ref="G3:G66" si="0">SUM(B3:F3)</f>
        <v>100</v>
      </c>
    </row>
    <row r="4" spans="1:7">
      <c r="A4" s="4">
        <v>3</v>
      </c>
      <c r="B4" s="4">
        <f t="shared" ref="B4:B67" si="1">IF(100,B3*0.75)</f>
        <v>11.25</v>
      </c>
      <c r="C4" s="4">
        <f t="shared" ref="C4:C50" si="2">(B3*0.25+C3*0.8)</f>
        <v>20.55</v>
      </c>
      <c r="D4" s="4">
        <f t="shared" ref="D4:D50" si="3">C3*0.2+D3*0.9</f>
        <v>24</v>
      </c>
      <c r="E4" s="4">
        <f t="shared" ref="E4:E67" si="4">D3*0.1+E3*0.9+0.05*F3</f>
        <v>22.150000000000002</v>
      </c>
      <c r="F4" s="4">
        <f t="shared" ref="F4:F67" si="5">E3*0.1+F3*0.95</f>
        <v>22.05</v>
      </c>
      <c r="G4" s="4">
        <f t="shared" si="0"/>
        <v>100</v>
      </c>
    </row>
    <row r="5" spans="1:7">
      <c r="A5" s="4">
        <v>4</v>
      </c>
      <c r="B5" s="4">
        <f t="shared" si="1"/>
        <v>8.4375</v>
      </c>
      <c r="C5" s="4">
        <f t="shared" si="2"/>
        <v>19.252500000000001</v>
      </c>
      <c r="D5" s="4">
        <f t="shared" si="3"/>
        <v>25.71</v>
      </c>
      <c r="E5" s="4">
        <f t="shared" si="4"/>
        <v>23.4375</v>
      </c>
      <c r="F5" s="4">
        <f t="shared" si="5"/>
        <v>23.162499999999998</v>
      </c>
      <c r="G5" s="4">
        <f t="shared" si="0"/>
        <v>100</v>
      </c>
    </row>
    <row r="6" spans="1:7">
      <c r="A6" s="4">
        <v>5</v>
      </c>
      <c r="B6" s="4">
        <f t="shared" si="1"/>
        <v>6.328125</v>
      </c>
      <c r="C6" s="4">
        <f t="shared" si="2"/>
        <v>17.511375000000001</v>
      </c>
      <c r="D6" s="4">
        <f t="shared" si="3"/>
        <v>26.989500000000003</v>
      </c>
      <c r="E6" s="4">
        <f t="shared" si="4"/>
        <v>24.822875</v>
      </c>
      <c r="F6" s="4">
        <f t="shared" si="5"/>
        <v>24.348124999999996</v>
      </c>
      <c r="G6" s="4">
        <f t="shared" si="0"/>
        <v>100</v>
      </c>
    </row>
    <row r="7" spans="1:7">
      <c r="A7" s="4">
        <v>6</v>
      </c>
      <c r="B7" s="4">
        <f t="shared" si="1"/>
        <v>4.74609375</v>
      </c>
      <c r="C7" s="4">
        <f t="shared" si="2"/>
        <v>15.591131250000002</v>
      </c>
      <c r="D7" s="4">
        <f t="shared" si="3"/>
        <v>27.792825000000004</v>
      </c>
      <c r="E7" s="4">
        <f t="shared" si="4"/>
        <v>26.256943750000001</v>
      </c>
      <c r="F7" s="4">
        <f t="shared" si="5"/>
        <v>25.613006249999998</v>
      </c>
      <c r="G7" s="4">
        <f t="shared" si="0"/>
        <v>100.00000000000001</v>
      </c>
    </row>
    <row r="8" spans="1:7">
      <c r="A8" s="4">
        <v>7</v>
      </c>
      <c r="B8" s="4">
        <f t="shared" si="1"/>
        <v>3.5595703125</v>
      </c>
      <c r="C8" s="4">
        <f t="shared" si="2"/>
        <v>13.659428437500003</v>
      </c>
      <c r="D8" s="4">
        <f t="shared" si="3"/>
        <v>28.131768750000003</v>
      </c>
      <c r="E8" s="4">
        <f t="shared" si="4"/>
        <v>27.691182187500004</v>
      </c>
      <c r="F8" s="4">
        <f t="shared" si="5"/>
        <v>26.958050312499999</v>
      </c>
      <c r="G8" s="4">
        <f t="shared" si="0"/>
        <v>100</v>
      </c>
    </row>
    <row r="9" spans="1:7">
      <c r="A9" s="4">
        <v>8</v>
      </c>
      <c r="B9" s="4">
        <f t="shared" si="1"/>
        <v>2.669677734375</v>
      </c>
      <c r="C9" s="4">
        <f t="shared" si="2"/>
        <v>11.817435328125002</v>
      </c>
      <c r="D9" s="4">
        <f t="shared" si="3"/>
        <v>28.050477562500003</v>
      </c>
      <c r="E9" s="4">
        <f t="shared" si="4"/>
        <v>29.083143359375008</v>
      </c>
      <c r="F9" s="4">
        <f t="shared" si="5"/>
        <v>28.379266015624999</v>
      </c>
      <c r="G9" s="4">
        <f t="shared" si="0"/>
        <v>100.00000000000003</v>
      </c>
    </row>
    <row r="10" spans="1:7">
      <c r="A10" s="4">
        <v>9</v>
      </c>
      <c r="B10" s="4">
        <f t="shared" si="1"/>
        <v>2.00225830078125</v>
      </c>
      <c r="C10" s="4">
        <f t="shared" si="2"/>
        <v>10.121367696093753</v>
      </c>
      <c r="D10" s="4">
        <f t="shared" si="3"/>
        <v>27.608916871875003</v>
      </c>
      <c r="E10" s="4">
        <f t="shared" si="4"/>
        <v>30.398840080468759</v>
      </c>
      <c r="F10" s="4">
        <f t="shared" si="5"/>
        <v>29.86861705078125</v>
      </c>
      <c r="G10" s="4">
        <f t="shared" si="0"/>
        <v>100.00000000000001</v>
      </c>
    </row>
    <row r="11" spans="1:7">
      <c r="A11" s="4">
        <v>10</v>
      </c>
      <c r="B11" s="4">
        <f t="shared" si="1"/>
        <v>1.5016937255859375</v>
      </c>
      <c r="C11" s="4">
        <f t="shared" si="2"/>
        <v>8.5976587320703146</v>
      </c>
      <c r="D11" s="4">
        <f t="shared" si="3"/>
        <v>26.872298723906255</v>
      </c>
      <c r="E11" s="4">
        <f t="shared" si="4"/>
        <v>31.613278612148449</v>
      </c>
      <c r="F11" s="4">
        <f t="shared" si="5"/>
        <v>31.415070206289062</v>
      </c>
      <c r="G11" s="4">
        <f t="shared" si="0"/>
        <v>100.00000000000001</v>
      </c>
    </row>
    <row r="12" spans="1:7">
      <c r="A12" s="4">
        <v>11</v>
      </c>
      <c r="B12" s="4">
        <f t="shared" si="1"/>
        <v>1.1262702941894531</v>
      </c>
      <c r="C12" s="4">
        <f t="shared" si="2"/>
        <v>7.2535504170527361</v>
      </c>
      <c r="D12" s="4">
        <f t="shared" si="3"/>
        <v>25.904600597929694</v>
      </c>
      <c r="E12" s="4">
        <f t="shared" si="4"/>
        <v>32.709934133638683</v>
      </c>
      <c r="F12" s="4">
        <f t="shared" si="5"/>
        <v>33.005644557189456</v>
      </c>
      <c r="G12" s="4">
        <f t="shared" si="0"/>
        <v>100.00000000000001</v>
      </c>
    </row>
    <row r="13" spans="1:7">
      <c r="A13" s="4">
        <v>12</v>
      </c>
      <c r="B13" s="4">
        <f t="shared" si="1"/>
        <v>0.84470272064208984</v>
      </c>
      <c r="C13" s="4">
        <f t="shared" si="2"/>
        <v>6.0844079071895525</v>
      </c>
      <c r="D13" s="4">
        <f t="shared" si="3"/>
        <v>24.764850621547275</v>
      </c>
      <c r="E13" s="4">
        <f t="shared" si="4"/>
        <v>33.679683007927252</v>
      </c>
      <c r="F13" s="4">
        <f t="shared" si="5"/>
        <v>34.626355742693846</v>
      </c>
      <c r="G13" s="4">
        <f t="shared" si="0"/>
        <v>100.00000000000001</v>
      </c>
    </row>
    <row r="14" spans="1:7">
      <c r="A14" s="4">
        <v>13</v>
      </c>
      <c r="B14" s="4">
        <f t="shared" si="1"/>
        <v>0.63352704048156738</v>
      </c>
      <c r="C14" s="4">
        <f t="shared" si="2"/>
        <v>5.0787020059121648</v>
      </c>
      <c r="D14" s="4">
        <f t="shared" si="3"/>
        <v>23.505247140830459</v>
      </c>
      <c r="E14" s="4">
        <f t="shared" si="4"/>
        <v>34.519517556423949</v>
      </c>
      <c r="F14" s="4">
        <f t="shared" si="5"/>
        <v>36.263006256351879</v>
      </c>
      <c r="G14" s="4">
        <f t="shared" si="0"/>
        <v>100.00000000000003</v>
      </c>
    </row>
    <row r="15" spans="1:7">
      <c r="A15" s="4">
        <v>14</v>
      </c>
      <c r="B15" s="4">
        <f t="shared" si="1"/>
        <v>0.47514528036117554</v>
      </c>
      <c r="C15" s="4">
        <f t="shared" si="2"/>
        <v>4.2213433648501235</v>
      </c>
      <c r="D15" s="4">
        <f t="shared" si="3"/>
        <v>22.170462827929846</v>
      </c>
      <c r="E15" s="4">
        <f t="shared" si="4"/>
        <v>35.231240827682193</v>
      </c>
      <c r="F15" s="4">
        <f t="shared" si="5"/>
        <v>37.901807699176679</v>
      </c>
      <c r="G15" s="4">
        <f t="shared" si="0"/>
        <v>100.00000000000003</v>
      </c>
    </row>
    <row r="16" spans="1:7">
      <c r="A16" s="4">
        <v>15</v>
      </c>
      <c r="B16" s="4">
        <f t="shared" si="1"/>
        <v>0.35635896027088165</v>
      </c>
      <c r="C16" s="4">
        <f t="shared" si="2"/>
        <v>3.4958610119703928</v>
      </c>
      <c r="D16" s="4">
        <f t="shared" si="3"/>
        <v>20.797685218106885</v>
      </c>
      <c r="E16" s="4">
        <f t="shared" si="4"/>
        <v>35.820253412665792</v>
      </c>
      <c r="F16" s="4">
        <f t="shared" si="5"/>
        <v>39.529841396986065</v>
      </c>
      <c r="G16" s="4">
        <f t="shared" si="0"/>
        <v>100.00000000000003</v>
      </c>
    </row>
    <row r="17" spans="1:7">
      <c r="A17" s="4">
        <v>16</v>
      </c>
      <c r="B17" s="4">
        <f t="shared" si="1"/>
        <v>0.26726922020316124</v>
      </c>
      <c r="C17" s="4">
        <f t="shared" si="2"/>
        <v>2.8857785496440349</v>
      </c>
      <c r="D17" s="4">
        <f t="shared" si="3"/>
        <v>19.417088898690274</v>
      </c>
      <c r="E17" s="4">
        <f t="shared" si="4"/>
        <v>36.294488663059198</v>
      </c>
      <c r="F17" s="4">
        <f t="shared" si="5"/>
        <v>41.135374668403337</v>
      </c>
      <c r="G17" s="4">
        <f t="shared" si="0"/>
        <v>100</v>
      </c>
    </row>
    <row r="18" spans="1:7">
      <c r="A18" s="4">
        <v>17</v>
      </c>
      <c r="B18" s="4">
        <f t="shared" si="1"/>
        <v>0.20045191515237093</v>
      </c>
      <c r="C18" s="4">
        <f t="shared" si="2"/>
        <v>2.3754401447660185</v>
      </c>
      <c r="D18" s="4">
        <f t="shared" si="3"/>
        <v>18.052535718750054</v>
      </c>
      <c r="E18" s="4">
        <f t="shared" si="4"/>
        <v>36.663517420042467</v>
      </c>
      <c r="F18" s="4">
        <f t="shared" si="5"/>
        <v>42.708054801289087</v>
      </c>
      <c r="G18" s="4">
        <f t="shared" si="0"/>
        <v>100</v>
      </c>
    </row>
    <row r="19" spans="1:7">
      <c r="A19" s="4">
        <v>18</v>
      </c>
      <c r="B19" s="4">
        <f t="shared" si="1"/>
        <v>0.1503389363642782</v>
      </c>
      <c r="C19" s="4">
        <f t="shared" si="2"/>
        <v>1.9504650946009077</v>
      </c>
      <c r="D19" s="4">
        <f t="shared" si="3"/>
        <v>16.722370175828249</v>
      </c>
      <c r="E19" s="4">
        <f t="shared" si="4"/>
        <v>36.937821989977685</v>
      </c>
      <c r="F19" s="4">
        <f t="shared" si="5"/>
        <v>44.239003803228876</v>
      </c>
      <c r="G19" s="4">
        <f t="shared" si="0"/>
        <v>100</v>
      </c>
    </row>
    <row r="20" spans="1:7">
      <c r="A20" s="4">
        <v>19</v>
      </c>
      <c r="B20" s="4">
        <f t="shared" si="1"/>
        <v>0.11275420227320865</v>
      </c>
      <c r="C20" s="4">
        <f t="shared" si="2"/>
        <v>1.5979568097717958</v>
      </c>
      <c r="D20" s="4">
        <f t="shared" si="3"/>
        <v>15.440226177165606</v>
      </c>
      <c r="E20" s="4">
        <f t="shared" si="4"/>
        <v>37.128226998724188</v>
      </c>
      <c r="F20" s="4">
        <f t="shared" si="5"/>
        <v>45.720835812065197</v>
      </c>
      <c r="G20" s="4">
        <f t="shared" si="0"/>
        <v>100</v>
      </c>
    </row>
    <row r="21" spans="1:7">
      <c r="A21" s="4">
        <v>20</v>
      </c>
      <c r="B21" s="4">
        <f t="shared" si="1"/>
        <v>8.4565651704906486E-2</v>
      </c>
      <c r="C21" s="4">
        <f t="shared" si="2"/>
        <v>1.3065539983857388</v>
      </c>
      <c r="D21" s="4">
        <f t="shared" si="3"/>
        <v>14.215794921403404</v>
      </c>
      <c r="E21" s="4">
        <f t="shared" si="4"/>
        <v>37.24546870717159</v>
      </c>
      <c r="F21" s="4">
        <f t="shared" si="5"/>
        <v>47.147616721334352</v>
      </c>
      <c r="G21" s="4">
        <f t="shared" si="0"/>
        <v>100</v>
      </c>
    </row>
    <row r="22" spans="1:7">
      <c r="A22" s="4">
        <v>21</v>
      </c>
      <c r="B22" s="4">
        <f t="shared" si="1"/>
        <v>6.3424238778679864E-2</v>
      </c>
      <c r="C22" s="4">
        <f t="shared" si="2"/>
        <v>1.0663846116348177</v>
      </c>
      <c r="D22" s="4">
        <f t="shared" si="3"/>
        <v>13.055526228940211</v>
      </c>
      <c r="E22" s="4">
        <f t="shared" si="4"/>
        <v>37.29988216466149</v>
      </c>
      <c r="F22" s="4">
        <f t="shared" si="5"/>
        <v>48.514782755984797</v>
      </c>
      <c r="G22" s="4">
        <f t="shared" si="0"/>
        <v>100</v>
      </c>
    </row>
    <row r="23" spans="1:7">
      <c r="A23" s="4">
        <v>22</v>
      </c>
      <c r="B23" s="4">
        <f t="shared" si="1"/>
        <v>4.7568179084009898E-2</v>
      </c>
      <c r="C23" s="4">
        <f t="shared" si="2"/>
        <v>0.86896374900252416</v>
      </c>
      <c r="D23" s="4">
        <f t="shared" si="3"/>
        <v>11.963250528373154</v>
      </c>
      <c r="E23" s="4">
        <f t="shared" si="4"/>
        <v>37.301185708888603</v>
      </c>
      <c r="F23" s="4">
        <f t="shared" si="5"/>
        <v>49.819031834651703</v>
      </c>
      <c r="G23" s="4">
        <f t="shared" si="0"/>
        <v>100</v>
      </c>
    </row>
    <row r="24" spans="1:7">
      <c r="A24" s="4">
        <v>23</v>
      </c>
      <c r="B24" s="4">
        <f t="shared" si="1"/>
        <v>3.5676134313007424E-2</v>
      </c>
      <c r="C24" s="4">
        <f t="shared" si="2"/>
        <v>0.70706304397302189</v>
      </c>
      <c r="D24" s="4">
        <f t="shared" si="3"/>
        <v>10.940718225336344</v>
      </c>
      <c r="E24" s="4">
        <f t="shared" si="4"/>
        <v>37.258343782569639</v>
      </c>
      <c r="F24" s="4">
        <f t="shared" si="5"/>
        <v>51.058198813807977</v>
      </c>
      <c r="G24" s="4">
        <f t="shared" si="0"/>
        <v>99.999999999999986</v>
      </c>
    </row>
    <row r="25" spans="1:7">
      <c r="A25" s="4">
        <v>24</v>
      </c>
      <c r="B25" s="4">
        <f t="shared" si="1"/>
        <v>2.6757100734755568E-2</v>
      </c>
      <c r="C25" s="4">
        <f t="shared" si="2"/>
        <v>0.57456946875666937</v>
      </c>
      <c r="D25" s="4">
        <f t="shared" si="3"/>
        <v>9.9880590115973149</v>
      </c>
      <c r="E25" s="4">
        <f t="shared" si="4"/>
        <v>37.17949116753671</v>
      </c>
      <c r="F25" s="4">
        <f t="shared" si="5"/>
        <v>52.231123251374541</v>
      </c>
      <c r="G25" s="4">
        <f t="shared" si="0"/>
        <v>100</v>
      </c>
    </row>
    <row r="26" spans="1:7">
      <c r="A26" s="4">
        <v>25</v>
      </c>
      <c r="B26" s="4">
        <f t="shared" si="1"/>
        <v>2.0067825551066676E-2</v>
      </c>
      <c r="C26" s="4">
        <f t="shared" si="2"/>
        <v>0.46634485018902438</v>
      </c>
      <c r="D26" s="4">
        <f t="shared" si="3"/>
        <v>9.104167004188918</v>
      </c>
      <c r="E26" s="4">
        <f t="shared" si="4"/>
        <v>37.071904114511497</v>
      </c>
      <c r="F26" s="4">
        <f t="shared" si="5"/>
        <v>53.337516205559481</v>
      </c>
      <c r="G26" s="4">
        <f t="shared" si="0"/>
        <v>99.999999999999986</v>
      </c>
    </row>
    <row r="27" spans="1:7">
      <c r="A27" s="4">
        <v>26</v>
      </c>
      <c r="B27" s="4">
        <f t="shared" si="1"/>
        <v>1.5050869163300007E-2</v>
      </c>
      <c r="C27" s="4">
        <f t="shared" si="2"/>
        <v>0.37809283653898618</v>
      </c>
      <c r="D27" s="4">
        <f t="shared" si="3"/>
        <v>8.2870192738078305</v>
      </c>
      <c r="E27" s="4">
        <f t="shared" si="4"/>
        <v>36.94200621375721</v>
      </c>
      <c r="F27" s="4">
        <f t="shared" si="5"/>
        <v>54.377830806732653</v>
      </c>
      <c r="G27" s="4">
        <f t="shared" si="0"/>
        <v>99.999999999999972</v>
      </c>
    </row>
    <row r="28" spans="1:7">
      <c r="A28" s="4">
        <v>27</v>
      </c>
      <c r="B28" s="4">
        <f t="shared" si="1"/>
        <v>1.1288151872475005E-2</v>
      </c>
      <c r="C28" s="4">
        <f t="shared" si="2"/>
        <v>0.30623698652201398</v>
      </c>
      <c r="D28" s="4">
        <f t="shared" si="3"/>
        <v>7.5339359137348456</v>
      </c>
      <c r="E28" s="4">
        <f t="shared" si="4"/>
        <v>36.795399060098909</v>
      </c>
      <c r="F28" s="4">
        <f t="shared" si="5"/>
        <v>55.353139887771739</v>
      </c>
      <c r="G28" s="4">
        <f t="shared" si="0"/>
        <v>99.999999999999972</v>
      </c>
    </row>
    <row r="29" spans="1:7">
      <c r="A29" s="4">
        <v>28</v>
      </c>
      <c r="B29" s="4">
        <f t="shared" si="1"/>
        <v>8.4661139043562539E-3</v>
      </c>
      <c r="C29" s="4">
        <f t="shared" si="2"/>
        <v>0.24781162718572994</v>
      </c>
      <c r="D29" s="4">
        <f t="shared" si="3"/>
        <v>6.8417897196657638</v>
      </c>
      <c r="E29" s="4">
        <f t="shared" si="4"/>
        <v>36.636909739851092</v>
      </c>
      <c r="F29" s="4">
        <f t="shared" si="5"/>
        <v>56.265022799393044</v>
      </c>
      <c r="G29" s="4">
        <f t="shared" si="0"/>
        <v>99.999999999999986</v>
      </c>
    </row>
    <row r="30" spans="1:7">
      <c r="A30" s="4">
        <v>29</v>
      </c>
      <c r="B30" s="4">
        <f t="shared" si="1"/>
        <v>6.3495854282671904E-3</v>
      </c>
      <c r="C30" s="4">
        <f t="shared" si="2"/>
        <v>0.20036583022467302</v>
      </c>
      <c r="D30" s="4">
        <f t="shared" si="3"/>
        <v>6.2071730731363335</v>
      </c>
      <c r="E30" s="4">
        <f t="shared" si="4"/>
        <v>36.470648877802212</v>
      </c>
      <c r="F30" s="4">
        <f t="shared" si="5"/>
        <v>57.115462633408498</v>
      </c>
      <c r="G30" s="4">
        <f t="shared" si="0"/>
        <v>99.999999999999986</v>
      </c>
    </row>
    <row r="31" spans="1:7">
      <c r="A31" s="4">
        <v>30</v>
      </c>
      <c r="B31" s="4">
        <f t="shared" si="1"/>
        <v>4.7621890712003928E-3</v>
      </c>
      <c r="C31" s="4">
        <f t="shared" si="2"/>
        <v>0.1618800605368052</v>
      </c>
      <c r="D31" s="4">
        <f t="shared" si="3"/>
        <v>5.626528931867635</v>
      </c>
      <c r="E31" s="4">
        <f t="shared" si="4"/>
        <v>36.300074429006052</v>
      </c>
      <c r="F31" s="4">
        <f t="shared" si="5"/>
        <v>57.906754389518298</v>
      </c>
      <c r="G31" s="4">
        <f t="shared" si="0"/>
        <v>100</v>
      </c>
    </row>
    <row r="32" spans="1:7">
      <c r="A32" s="4">
        <v>31</v>
      </c>
      <c r="B32" s="4">
        <f t="shared" si="1"/>
        <v>3.5716418034002946E-3</v>
      </c>
      <c r="C32" s="4">
        <f t="shared" si="2"/>
        <v>0.13069459569724426</v>
      </c>
      <c r="D32" s="4">
        <f t="shared" si="3"/>
        <v>5.0962520507882321</v>
      </c>
      <c r="E32" s="4">
        <f t="shared" si="4"/>
        <v>36.128057598768123</v>
      </c>
      <c r="F32" s="4">
        <f t="shared" si="5"/>
        <v>58.641424112942985</v>
      </c>
      <c r="G32" s="4">
        <f t="shared" si="0"/>
        <v>99.999999999999986</v>
      </c>
    </row>
    <row r="33" spans="1:7">
      <c r="A33" s="4">
        <v>32</v>
      </c>
      <c r="B33" s="4">
        <f t="shared" si="1"/>
        <v>2.678731352550221E-3</v>
      </c>
      <c r="C33" s="4">
        <f t="shared" si="2"/>
        <v>0.10544858700864548</v>
      </c>
      <c r="D33" s="4">
        <f t="shared" si="3"/>
        <v>4.6127657648488576</v>
      </c>
      <c r="E33" s="4">
        <f t="shared" si="4"/>
        <v>35.956948249617284</v>
      </c>
      <c r="F33" s="4">
        <f t="shared" si="5"/>
        <v>59.322158667172644</v>
      </c>
      <c r="G33" s="4">
        <f t="shared" si="0"/>
        <v>99.999999999999972</v>
      </c>
    </row>
    <row r="34" spans="1:7">
      <c r="A34" s="4">
        <v>33</v>
      </c>
      <c r="B34" s="4">
        <f t="shared" si="1"/>
        <v>2.0090485144126655E-3</v>
      </c>
      <c r="C34" s="4">
        <f t="shared" si="2"/>
        <v>8.5028552445053945E-2</v>
      </c>
      <c r="D34" s="4">
        <f t="shared" si="3"/>
        <v>4.1725789057657012</v>
      </c>
      <c r="E34" s="4">
        <f t="shared" si="4"/>
        <v>35.788637934499079</v>
      </c>
      <c r="F34" s="4">
        <f t="shared" si="5"/>
        <v>59.951745558775734</v>
      </c>
      <c r="G34" s="4">
        <f t="shared" si="0"/>
        <v>99.999999999999972</v>
      </c>
    </row>
    <row r="35" spans="1:7">
      <c r="A35" s="4">
        <v>34</v>
      </c>
      <c r="B35" s="4">
        <f t="shared" si="1"/>
        <v>1.5067863858094991E-3</v>
      </c>
      <c r="C35" s="4">
        <f t="shared" si="2"/>
        <v>6.8525104084646335E-2</v>
      </c>
      <c r="D35" s="4">
        <f t="shared" si="3"/>
        <v>3.7723267256781421</v>
      </c>
      <c r="E35" s="4">
        <f t="shared" si="4"/>
        <v>35.62461930956453</v>
      </c>
      <c r="F35" s="4">
        <f t="shared" si="5"/>
        <v>60.533022074286848</v>
      </c>
      <c r="G35" s="4">
        <f t="shared" si="0"/>
        <v>99.999999999999972</v>
      </c>
    </row>
    <row r="36" spans="1:7">
      <c r="A36" s="4">
        <v>35</v>
      </c>
      <c r="B36" s="4">
        <f t="shared" si="1"/>
        <v>1.1300897893571243E-3</v>
      </c>
      <c r="C36" s="4">
        <f t="shared" si="2"/>
        <v>5.5196779864169446E-2</v>
      </c>
      <c r="D36" s="4">
        <f t="shared" si="3"/>
        <v>3.4087990739272573</v>
      </c>
      <c r="E36" s="4">
        <f t="shared" si="4"/>
        <v>35.466041154890235</v>
      </c>
      <c r="F36" s="4">
        <f t="shared" si="5"/>
        <v>61.068832901528957</v>
      </c>
      <c r="G36" s="4">
        <f t="shared" si="0"/>
        <v>99.999999999999972</v>
      </c>
    </row>
    <row r="37" spans="1:7">
      <c r="A37" s="4">
        <v>36</v>
      </c>
      <c r="B37" s="4">
        <f t="shared" si="1"/>
        <v>8.4756734201784322E-4</v>
      </c>
      <c r="C37" s="4">
        <f t="shared" si="2"/>
        <v>4.4439946338674846E-2</v>
      </c>
      <c r="D37" s="4">
        <f t="shared" si="3"/>
        <v>3.0789585225073655</v>
      </c>
      <c r="E37" s="4">
        <f t="shared" si="4"/>
        <v>35.313758591870389</v>
      </c>
      <c r="F37" s="4">
        <f t="shared" si="5"/>
        <v>61.561995371941528</v>
      </c>
      <c r="G37" s="4">
        <f t="shared" si="0"/>
        <v>99.999999999999972</v>
      </c>
    </row>
    <row r="38" spans="1:7">
      <c r="A38" s="4">
        <v>37</v>
      </c>
      <c r="B38" s="4">
        <f t="shared" si="1"/>
        <v>6.3567550651338239E-4</v>
      </c>
      <c r="C38" s="4">
        <f t="shared" si="2"/>
        <v>3.5763848906444344E-2</v>
      </c>
      <c r="D38" s="4">
        <f t="shared" si="3"/>
        <v>2.7799506595243639</v>
      </c>
      <c r="E38" s="4">
        <f t="shared" si="4"/>
        <v>35.168378353531168</v>
      </c>
      <c r="F38" s="4">
        <f t="shared" si="5"/>
        <v>62.015271462531487</v>
      </c>
      <c r="G38" s="4">
        <f t="shared" si="0"/>
        <v>99.999999999999972</v>
      </c>
    </row>
    <row r="39" spans="1:7">
      <c r="A39" s="4">
        <v>38</v>
      </c>
      <c r="B39" s="4">
        <f t="shared" si="1"/>
        <v>4.7675662988503676E-4</v>
      </c>
      <c r="C39" s="4">
        <f t="shared" si="2"/>
        <v>2.8769998001783825E-2</v>
      </c>
      <c r="D39" s="4">
        <f t="shared" si="3"/>
        <v>2.5091083633532167</v>
      </c>
      <c r="E39" s="4">
        <f t="shared" si="4"/>
        <v>35.030299157257062</v>
      </c>
      <c r="F39" s="4">
        <f t="shared" si="5"/>
        <v>62.431345724758025</v>
      </c>
      <c r="G39" s="4">
        <f t="shared" si="0"/>
        <v>99.999999999999972</v>
      </c>
    </row>
    <row r="40" spans="1:7">
      <c r="A40" s="4">
        <v>39</v>
      </c>
      <c r="B40" s="4">
        <f t="shared" si="1"/>
        <v>3.5756747241377757E-4</v>
      </c>
      <c r="C40" s="4">
        <f t="shared" si="2"/>
        <v>2.3135187558898321E-2</v>
      </c>
      <c r="D40" s="4">
        <f t="shared" si="3"/>
        <v>2.2639515266182517</v>
      </c>
      <c r="E40" s="4">
        <f t="shared" si="4"/>
        <v>34.899747364104584</v>
      </c>
      <c r="F40" s="4">
        <f t="shared" si="5"/>
        <v>62.812808354245824</v>
      </c>
      <c r="G40" s="4">
        <f t="shared" si="0"/>
        <v>99.999999999999972</v>
      </c>
    </row>
    <row r="41" spans="1:7">
      <c r="A41" s="4">
        <v>40</v>
      </c>
      <c r="B41" s="4">
        <f t="shared" si="1"/>
        <v>2.6817560431033317E-4</v>
      </c>
      <c r="C41" s="4">
        <f t="shared" si="2"/>
        <v>1.8597541915222102E-2</v>
      </c>
      <c r="D41" s="4">
        <f t="shared" si="3"/>
        <v>2.0421834114682063</v>
      </c>
      <c r="E41" s="4">
        <f t="shared" si="4"/>
        <v>34.776808198068245</v>
      </c>
      <c r="F41" s="4">
        <f t="shared" si="5"/>
        <v>63.162142672943993</v>
      </c>
      <c r="G41" s="4">
        <f t="shared" si="0"/>
        <v>99.999999999999972</v>
      </c>
    </row>
    <row r="42" spans="1:7">
      <c r="A42" s="4">
        <v>41</v>
      </c>
      <c r="B42" s="4">
        <f t="shared" si="1"/>
        <v>2.0113170323274987E-4</v>
      </c>
      <c r="C42" s="4">
        <f t="shared" si="2"/>
        <v>1.4945077433255266E-2</v>
      </c>
      <c r="D42" s="4">
        <f t="shared" si="3"/>
        <v>1.84168457870443</v>
      </c>
      <c r="E42" s="4">
        <f t="shared" si="4"/>
        <v>34.661452853055444</v>
      </c>
      <c r="F42" s="4">
        <f t="shared" si="5"/>
        <v>63.481716359103615</v>
      </c>
      <c r="G42" s="4">
        <f t="shared" si="0"/>
        <v>99.999999999999972</v>
      </c>
    </row>
    <row r="43" spans="1:7">
      <c r="A43" s="4">
        <v>42</v>
      </c>
      <c r="B43" s="4">
        <f t="shared" si="1"/>
        <v>1.5084877742456242E-4</v>
      </c>
      <c r="C43" s="4">
        <f t="shared" si="2"/>
        <v>1.2006344872412401E-2</v>
      </c>
      <c r="D43" s="4">
        <f t="shared" si="3"/>
        <v>1.660505136320638</v>
      </c>
      <c r="E43" s="4">
        <f t="shared" si="4"/>
        <v>34.553561843575523</v>
      </c>
      <c r="F43" s="4">
        <f t="shared" si="5"/>
        <v>63.773775826453978</v>
      </c>
      <c r="G43" s="4">
        <f t="shared" si="0"/>
        <v>99.999999999999972</v>
      </c>
    </row>
    <row r="44" spans="1:7">
      <c r="A44" s="4">
        <v>43</v>
      </c>
      <c r="B44" s="4">
        <f t="shared" si="1"/>
        <v>1.1313658306842181E-4</v>
      </c>
      <c r="C44" s="4">
        <f t="shared" si="2"/>
        <v>9.6427880922860636E-3</v>
      </c>
      <c r="D44" s="4">
        <f t="shared" si="3"/>
        <v>1.4968558916630568</v>
      </c>
      <c r="E44" s="4">
        <f t="shared" si="4"/>
        <v>34.452944964172737</v>
      </c>
      <c r="F44" s="4">
        <f t="shared" si="5"/>
        <v>64.040443219488822</v>
      </c>
      <c r="G44" s="4">
        <f t="shared" si="0"/>
        <v>99.999999999999972</v>
      </c>
    </row>
    <row r="45" spans="1:7">
      <c r="A45" s="4">
        <v>44</v>
      </c>
      <c r="B45" s="4">
        <f t="shared" si="1"/>
        <v>8.4852437301316367E-5</v>
      </c>
      <c r="C45" s="4">
        <f t="shared" si="2"/>
        <v>7.7425146195959568E-3</v>
      </c>
      <c r="D45" s="4">
        <f t="shared" si="3"/>
        <v>1.3490988601152083</v>
      </c>
      <c r="E45" s="4">
        <f t="shared" si="4"/>
        <v>34.359358217896215</v>
      </c>
      <c r="F45" s="4">
        <f t="shared" si="5"/>
        <v>64.283715554931646</v>
      </c>
      <c r="G45" s="4">
        <f t="shared" si="0"/>
        <v>99.999999999999972</v>
      </c>
    </row>
    <row r="46" spans="1:7">
      <c r="A46" s="4">
        <v>45</v>
      </c>
      <c r="B46" s="4">
        <f t="shared" si="1"/>
        <v>6.3639327975987276E-5</v>
      </c>
      <c r="C46" s="4">
        <f t="shared" si="2"/>
        <v>6.2152248050020946E-3</v>
      </c>
      <c r="D46" s="4">
        <f t="shared" si="3"/>
        <v>1.2157374770276068</v>
      </c>
      <c r="E46" s="4">
        <f t="shared" si="4"/>
        <v>34.272518059864694</v>
      </c>
      <c r="F46" s="4">
        <f t="shared" si="5"/>
        <v>64.505465598974681</v>
      </c>
      <c r="G46" s="4">
        <f t="shared" si="0"/>
        <v>99.999999999999957</v>
      </c>
    </row>
    <row r="47" spans="1:7">
      <c r="A47" s="4">
        <v>46</v>
      </c>
      <c r="B47" s="4">
        <f t="shared" si="1"/>
        <v>4.7729495981990453E-5</v>
      </c>
      <c r="C47" s="4">
        <f t="shared" si="2"/>
        <v>4.9880896759956729E-3</v>
      </c>
      <c r="D47" s="4">
        <f t="shared" si="3"/>
        <v>1.0954067742858464</v>
      </c>
      <c r="E47" s="4">
        <f t="shared" si="4"/>
        <v>34.192113281529721</v>
      </c>
      <c r="F47" s="4">
        <f t="shared" si="5"/>
        <v>64.707444125012415</v>
      </c>
      <c r="G47" s="4">
        <f t="shared" si="0"/>
        <v>99.999999999999957</v>
      </c>
    </row>
    <row r="48" spans="1:7">
      <c r="A48" s="4">
        <v>47</v>
      </c>
      <c r="B48" s="4">
        <f t="shared" si="1"/>
        <v>3.5797121986492843E-5</v>
      </c>
      <c r="C48" s="4">
        <f t="shared" si="2"/>
        <v>4.0024041147920363E-3</v>
      </c>
      <c r="D48" s="4">
        <f t="shared" si="3"/>
        <v>0.98686371479246093</v>
      </c>
      <c r="E48" s="4">
        <f t="shared" si="4"/>
        <v>34.117814837055953</v>
      </c>
      <c r="F48" s="4">
        <f t="shared" si="5"/>
        <v>64.891283246914767</v>
      </c>
      <c r="G48" s="4">
        <f t="shared" si="0"/>
        <v>99.999999999999957</v>
      </c>
    </row>
    <row r="49" spans="1:7">
      <c r="A49" s="4">
        <v>48</v>
      </c>
      <c r="B49" s="4">
        <f t="shared" si="1"/>
        <v>2.6847841489869633E-5</v>
      </c>
      <c r="C49" s="4">
        <f t="shared" si="2"/>
        <v>3.2108725723302522E-3</v>
      </c>
      <c r="D49" s="4">
        <f t="shared" si="3"/>
        <v>0.88897782413617321</v>
      </c>
      <c r="E49" s="4">
        <f t="shared" si="4"/>
        <v>34.049283887175342</v>
      </c>
      <c r="F49" s="4">
        <f t="shared" si="5"/>
        <v>65.058500568274624</v>
      </c>
      <c r="G49" s="4">
        <f t="shared" si="0"/>
        <v>99.999999999999957</v>
      </c>
    </row>
    <row r="50" spans="1:7">
      <c r="A50" s="4">
        <v>49</v>
      </c>
      <c r="B50" s="4">
        <f t="shared" si="1"/>
        <v>2.0135881117402225E-5</v>
      </c>
      <c r="C50" s="4">
        <f t="shared" si="2"/>
        <v>2.5754100182366693E-3</v>
      </c>
      <c r="D50" s="4">
        <f t="shared" si="3"/>
        <v>0.80072221623702189</v>
      </c>
      <c r="E50" s="4">
        <f t="shared" si="4"/>
        <v>33.986178309285158</v>
      </c>
      <c r="F50" s="4">
        <f t="shared" si="5"/>
        <v>65.210503928578419</v>
      </c>
      <c r="G50" s="4">
        <f t="shared" si="0"/>
        <v>99.999999999999943</v>
      </c>
    </row>
    <row r="51" spans="1:7">
      <c r="A51" s="4">
        <v>50</v>
      </c>
      <c r="B51" s="4">
        <f t="shared" si="1"/>
        <v>1.510191083805167E-5</v>
      </c>
      <c r="C51" s="4">
        <f t="shared" ref="C51:C97" si="6">(B50*0.25+C50*0.8)</f>
        <v>2.0653619848686861E-3</v>
      </c>
      <c r="D51" s="4">
        <f t="shared" ref="D51:D97" si="7">C50*0.2+D50*0.9</f>
        <v>0.72116507661696705</v>
      </c>
      <c r="E51" s="4">
        <f t="shared" si="4"/>
        <v>33.928157896409267</v>
      </c>
      <c r="F51" s="4">
        <f t="shared" si="5"/>
        <v>65.348596563078019</v>
      </c>
      <c r="G51" s="4">
        <f t="shared" si="0"/>
        <v>99.999999999999957</v>
      </c>
    </row>
    <row r="52" spans="1:7">
      <c r="A52" s="4">
        <v>51</v>
      </c>
      <c r="B52" s="4">
        <f t="shared" si="1"/>
        <v>1.1326433128538751E-5</v>
      </c>
      <c r="C52" s="4">
        <f t="shared" si="6"/>
        <v>1.6560650656044619E-3</v>
      </c>
      <c r="D52" s="4">
        <f t="shared" si="7"/>
        <v>0.64946164135224416</v>
      </c>
      <c r="E52" s="4">
        <f t="shared" si="4"/>
        <v>33.874888442583938</v>
      </c>
      <c r="F52" s="4">
        <f t="shared" si="5"/>
        <v>65.473982524565045</v>
      </c>
      <c r="G52" s="4">
        <f t="shared" si="0"/>
        <v>99.999999999999957</v>
      </c>
    </row>
    <row r="53" spans="1:7">
      <c r="A53" s="4">
        <v>52</v>
      </c>
      <c r="B53" s="4">
        <f t="shared" si="1"/>
        <v>8.4948248464040636E-6</v>
      </c>
      <c r="C53" s="4">
        <f t="shared" si="6"/>
        <v>1.3276836607657044E-3</v>
      </c>
      <c r="D53" s="4">
        <f t="shared" si="7"/>
        <v>0.58484669023014069</v>
      </c>
      <c r="E53" s="4">
        <f t="shared" si="4"/>
        <v>33.826044888689026</v>
      </c>
      <c r="F53" s="4">
        <f t="shared" si="5"/>
        <v>65.587772242595179</v>
      </c>
      <c r="G53" s="4">
        <f t="shared" si="0"/>
        <v>99.999999999999957</v>
      </c>
    </row>
    <row r="54" spans="1:7">
      <c r="A54" s="4">
        <v>53</v>
      </c>
      <c r="B54" s="4">
        <f t="shared" si="1"/>
        <v>6.3711186348030477E-6</v>
      </c>
      <c r="C54" s="4">
        <f t="shared" si="6"/>
        <v>1.0642706348241646E-3</v>
      </c>
      <c r="D54" s="4">
        <f t="shared" si="7"/>
        <v>0.52662755793927973</v>
      </c>
      <c r="E54" s="4">
        <f t="shared" si="4"/>
        <v>33.781313680972893</v>
      </c>
      <c r="F54" s="4">
        <f t="shared" si="5"/>
        <v>65.690988119334321</v>
      </c>
      <c r="G54" s="4">
        <f t="shared" si="0"/>
        <v>99.999999999999943</v>
      </c>
    </row>
    <row r="55" spans="1:7">
      <c r="A55" s="4">
        <v>54</v>
      </c>
      <c r="B55" s="4">
        <f t="shared" si="1"/>
        <v>4.7783389761022856E-6</v>
      </c>
      <c r="C55" s="4">
        <f t="shared" si="6"/>
        <v>8.5300928751803244E-4</v>
      </c>
      <c r="D55" s="4">
        <f t="shared" si="7"/>
        <v>0.47417765627231656</v>
      </c>
      <c r="E55" s="4">
        <f t="shared" si="4"/>
        <v>33.740394474636247</v>
      </c>
      <c r="F55" s="4">
        <f t="shared" si="5"/>
        <v>65.784570081464892</v>
      </c>
      <c r="G55" s="4">
        <f t="shared" si="0"/>
        <v>99.999999999999943</v>
      </c>
    </row>
    <row r="56" spans="1:7">
      <c r="A56" s="4">
        <v>55</v>
      </c>
      <c r="B56" s="4">
        <f t="shared" si="1"/>
        <v>3.5837542320767144E-6</v>
      </c>
      <c r="C56" s="4">
        <f t="shared" si="6"/>
        <v>6.8360201475845157E-4</v>
      </c>
      <c r="D56" s="4">
        <f t="shared" si="7"/>
        <v>0.42693049250258852</v>
      </c>
      <c r="E56" s="4">
        <f t="shared" si="4"/>
        <v>33.703001296873097</v>
      </c>
      <c r="F56" s="4">
        <f t="shared" si="5"/>
        <v>65.869381024855272</v>
      </c>
      <c r="G56" s="4">
        <f t="shared" si="0"/>
        <v>99.999999999999943</v>
      </c>
    </row>
    <row r="57" spans="1:7">
      <c r="A57" s="4">
        <v>56</v>
      </c>
      <c r="B57" s="4">
        <f t="shared" si="1"/>
        <v>2.6878156740575358E-6</v>
      </c>
      <c r="C57" s="4">
        <f t="shared" si="6"/>
        <v>5.4777755036478049E-4</v>
      </c>
      <c r="D57" s="4">
        <f t="shared" si="7"/>
        <v>0.38437416365528138</v>
      </c>
      <c r="E57" s="4">
        <f t="shared" si="4"/>
        <v>33.668863267678816</v>
      </c>
      <c r="F57" s="4">
        <f t="shared" si="5"/>
        <v>65.946212103299814</v>
      </c>
      <c r="G57" s="4">
        <f t="shared" si="0"/>
        <v>99.999999999999943</v>
      </c>
    </row>
    <row r="58" spans="1:7">
      <c r="A58" s="4">
        <v>57</v>
      </c>
      <c r="B58" s="4">
        <f t="shared" si="1"/>
        <v>2.0158617555431517E-6</v>
      </c>
      <c r="C58" s="4">
        <f t="shared" si="6"/>
        <v>4.3889399421033877E-4</v>
      </c>
      <c r="D58" s="4">
        <f t="shared" si="7"/>
        <v>0.34604630279982623</v>
      </c>
      <c r="E58" s="4">
        <f t="shared" si="4"/>
        <v>33.637724962441453</v>
      </c>
      <c r="F58" s="4">
        <f t="shared" si="5"/>
        <v>66.015787824902702</v>
      </c>
      <c r="G58" s="4">
        <f t="shared" si="0"/>
        <v>99.999999999999943</v>
      </c>
    </row>
    <row r="59" spans="1:7">
      <c r="A59" s="4">
        <v>58</v>
      </c>
      <c r="B59" s="4">
        <f t="shared" si="1"/>
        <v>1.5118963166573637E-6</v>
      </c>
      <c r="C59" s="4">
        <f t="shared" si="6"/>
        <v>3.5161916080715682E-4</v>
      </c>
      <c r="D59" s="4">
        <f t="shared" si="7"/>
        <v>0.3115294513186857</v>
      </c>
      <c r="E59" s="4">
        <f t="shared" si="4"/>
        <v>33.609346487722426</v>
      </c>
      <c r="F59" s="4">
        <f t="shared" si="5"/>
        <v>66.078770929901708</v>
      </c>
      <c r="G59" s="4">
        <f t="shared" si="0"/>
        <v>99.999999999999943</v>
      </c>
    </row>
    <row r="60" spans="1:7">
      <c r="A60" s="4">
        <v>59</v>
      </c>
      <c r="B60" s="4">
        <f t="shared" si="1"/>
        <v>1.1339222374930227E-6</v>
      </c>
      <c r="C60" s="4">
        <f t="shared" si="6"/>
        <v>2.8167330272488983E-4</v>
      </c>
      <c r="D60" s="4">
        <f t="shared" si="7"/>
        <v>0.28044683001897858</v>
      </c>
      <c r="E60" s="4">
        <f t="shared" si="4"/>
        <v>33.583503330577138</v>
      </c>
      <c r="F60" s="4">
        <f t="shared" si="5"/>
        <v>66.135767032178862</v>
      </c>
      <c r="G60" s="4">
        <f t="shared" si="0"/>
        <v>99.999999999999943</v>
      </c>
    </row>
    <row r="61" spans="1:7">
      <c r="A61" s="4">
        <v>60</v>
      </c>
      <c r="B61" s="4">
        <f t="shared" si="1"/>
        <v>8.50441678119767E-7</v>
      </c>
      <c r="C61" s="4">
        <f t="shared" si="6"/>
        <v>2.2562212273928513E-4</v>
      </c>
      <c r="D61" s="4">
        <f t="shared" si="7"/>
        <v>0.25245848167762575</v>
      </c>
      <c r="E61" s="4">
        <f t="shared" si="4"/>
        <v>33.559986032130261</v>
      </c>
      <c r="F61" s="4">
        <f t="shared" si="5"/>
        <v>66.187329013627632</v>
      </c>
      <c r="G61" s="4">
        <f t="shared" si="0"/>
        <v>99.999999999999943</v>
      </c>
    </row>
    <row r="62" spans="1:7">
      <c r="A62" s="4">
        <v>61</v>
      </c>
      <c r="B62" s="4">
        <f t="shared" si="1"/>
        <v>6.378312585898252E-7</v>
      </c>
      <c r="C62" s="4">
        <f t="shared" si="6"/>
        <v>1.8071030861095807E-4</v>
      </c>
      <c r="D62" s="4">
        <f t="shared" si="7"/>
        <v>0.22725775793441103</v>
      </c>
      <c r="E62" s="4">
        <f t="shared" si="4"/>
        <v>33.538599727766382</v>
      </c>
      <c r="F62" s="4">
        <f t="shared" si="5"/>
        <v>66.233961166159276</v>
      </c>
      <c r="G62" s="4">
        <f t="shared" si="0"/>
        <v>99.999999999999943</v>
      </c>
    </row>
    <row r="63" spans="1:7">
      <c r="A63" s="4">
        <v>62</v>
      </c>
      <c r="B63" s="4">
        <f t="shared" si="1"/>
        <v>4.783734439423689E-7</v>
      </c>
      <c r="C63" s="4">
        <f t="shared" si="6"/>
        <v>1.4472770470341391E-4</v>
      </c>
      <c r="D63" s="4">
        <f t="shared" si="7"/>
        <v>0.20456812420269213</v>
      </c>
      <c r="E63" s="4">
        <f t="shared" si="4"/>
        <v>33.51916358909115</v>
      </c>
      <c r="F63" s="4">
        <f t="shared" si="5"/>
        <v>66.27612308062794</v>
      </c>
      <c r="G63" s="4">
        <f t="shared" si="0"/>
        <v>99.999999999999929</v>
      </c>
    </row>
    <row r="64" spans="1:7">
      <c r="A64" s="4">
        <v>63</v>
      </c>
      <c r="B64" s="4">
        <f t="shared" si="1"/>
        <v>3.5878008295677667E-7</v>
      </c>
      <c r="C64" s="4">
        <f t="shared" si="6"/>
        <v>1.1590175712371672E-4</v>
      </c>
      <c r="D64" s="4">
        <f t="shared" si="7"/>
        <v>0.18414025732336362</v>
      </c>
      <c r="E64" s="4">
        <f t="shared" si="4"/>
        <v>33.501510196633703</v>
      </c>
      <c r="F64" s="4">
        <f t="shared" si="5"/>
        <v>66.314233285505651</v>
      </c>
      <c r="G64" s="4">
        <f t="shared" si="0"/>
        <v>99.999999999999915</v>
      </c>
    </row>
    <row r="65" spans="1:7">
      <c r="A65" s="4">
        <v>64</v>
      </c>
      <c r="B65" s="4">
        <f t="shared" si="1"/>
        <v>2.6908506221758251E-7</v>
      </c>
      <c r="C65" s="4">
        <f t="shared" si="6"/>
        <v>9.2811100719712575E-5</v>
      </c>
      <c r="D65" s="4">
        <f t="shared" si="7"/>
        <v>0.16574941194245199</v>
      </c>
      <c r="E65" s="4">
        <f t="shared" si="4"/>
        <v>33.485484866977956</v>
      </c>
      <c r="F65" s="4">
        <f t="shared" si="5"/>
        <v>66.348672640893739</v>
      </c>
      <c r="G65" s="4">
        <f t="shared" si="0"/>
        <v>99.999999999999929</v>
      </c>
    </row>
    <row r="66" spans="1:7">
      <c r="A66" s="4">
        <v>65</v>
      </c>
      <c r="B66" s="4">
        <f t="shared" si="1"/>
        <v>2.0181379666318687E-7</v>
      </c>
      <c r="C66" s="4">
        <f t="shared" si="6"/>
        <v>7.4316151841324465E-5</v>
      </c>
      <c r="D66" s="4">
        <f t="shared" si="7"/>
        <v>0.14919303296835074</v>
      </c>
      <c r="E66" s="4">
        <f t="shared" si="4"/>
        <v>33.470944953519094</v>
      </c>
      <c r="F66" s="4">
        <f t="shared" si="5"/>
        <v>66.37978749554685</v>
      </c>
      <c r="G66" s="4">
        <f t="shared" si="0"/>
        <v>99.999999999999943</v>
      </c>
    </row>
    <row r="67" spans="1:7">
      <c r="A67" s="4">
        <v>66</v>
      </c>
      <c r="B67" s="4">
        <f t="shared" si="1"/>
        <v>1.5136034749739015E-7</v>
      </c>
      <c r="C67" s="4">
        <f t="shared" si="6"/>
        <v>5.9503374922225369E-5</v>
      </c>
      <c r="D67" s="4">
        <f t="shared" si="7"/>
        <v>0.13428859290188391</v>
      </c>
      <c r="E67" s="4">
        <f t="shared" si="4"/>
        <v>33.457759136241364</v>
      </c>
      <c r="F67" s="4">
        <f t="shared" si="5"/>
        <v>66.407892616121416</v>
      </c>
      <c r="G67" s="4">
        <f t="shared" ref="G67:G97" si="8">SUM(B67:F67)</f>
        <v>99.999999999999943</v>
      </c>
    </row>
    <row r="68" spans="1:7">
      <c r="A68" s="4">
        <v>67</v>
      </c>
      <c r="B68" s="4">
        <f t="shared" ref="B68:B97" si="9">IF(100,B67*0.75)</f>
        <v>1.1352026062304262E-7</v>
      </c>
      <c r="C68" s="4">
        <f t="shared" si="6"/>
        <v>4.7640540024654644E-5</v>
      </c>
      <c r="D68" s="4">
        <f t="shared" si="7"/>
        <v>0.12087163428667996</v>
      </c>
      <c r="E68" s="4">
        <f t="shared" ref="E68:E97" si="10">D67*0.1+E67*0.9+0.05*F67</f>
        <v>33.445806712713491</v>
      </c>
      <c r="F68" s="4">
        <f t="shared" ref="F68:F97" si="11">E67*0.1+F67*0.95</f>
        <v>66.433273898939476</v>
      </c>
      <c r="G68" s="4">
        <f t="shared" si="8"/>
        <v>99.999999999999929</v>
      </c>
    </row>
    <row r="69" spans="1:7">
      <c r="A69" s="4">
        <v>68</v>
      </c>
      <c r="B69" s="4">
        <f t="shared" si="9"/>
        <v>8.5140195467281964E-8</v>
      </c>
      <c r="C69" s="4">
        <f t="shared" si="6"/>
        <v>3.8140812084879476E-5</v>
      </c>
      <c r="D69" s="4">
        <f t="shared" si="7"/>
        <v>0.10879399896601691</v>
      </c>
      <c r="E69" s="4">
        <f t="shared" si="10"/>
        <v>33.434976899817784</v>
      </c>
      <c r="F69" s="4">
        <f t="shared" si="11"/>
        <v>66.456190875263843</v>
      </c>
      <c r="G69" s="4">
        <f t="shared" si="8"/>
        <v>99.999999999999915</v>
      </c>
    </row>
    <row r="70" spans="1:7">
      <c r="A70" s="4">
        <v>69</v>
      </c>
      <c r="B70" s="4">
        <f t="shared" si="9"/>
        <v>6.385514660046147E-8</v>
      </c>
      <c r="C70" s="4">
        <f t="shared" si="6"/>
        <v>3.0533934716770402E-5</v>
      </c>
      <c r="D70" s="4">
        <f t="shared" si="7"/>
        <v>9.7922227231832193E-2</v>
      </c>
      <c r="E70" s="4">
        <f t="shared" si="10"/>
        <v>33.425168153495804</v>
      </c>
      <c r="F70" s="4">
        <f t="shared" si="11"/>
        <v>66.476879021482432</v>
      </c>
      <c r="G70" s="4">
        <f t="shared" si="8"/>
        <v>99.999999999999929</v>
      </c>
    </row>
    <row r="71" spans="1:7">
      <c r="A71" s="4">
        <v>70</v>
      </c>
      <c r="B71" s="4">
        <f t="shared" si="9"/>
        <v>4.7891359950346106E-8</v>
      </c>
      <c r="C71" s="4">
        <f t="shared" si="6"/>
        <v>2.4443111560066438E-5</v>
      </c>
      <c r="D71" s="4">
        <f t="shared" si="7"/>
        <v>8.8136111295592331E-2</v>
      </c>
      <c r="E71" s="4">
        <f t="shared" si="10"/>
        <v>33.41628751194353</v>
      </c>
      <c r="F71" s="4">
        <f t="shared" si="11"/>
        <v>66.495551885757891</v>
      </c>
      <c r="G71" s="4">
        <f t="shared" si="8"/>
        <v>99.999999999999943</v>
      </c>
    </row>
    <row r="72" spans="1:7">
      <c r="A72" s="4">
        <v>71</v>
      </c>
      <c r="B72" s="4">
        <f t="shared" si="9"/>
        <v>3.5918519962759579E-8</v>
      </c>
      <c r="C72" s="4">
        <f t="shared" si="6"/>
        <v>1.9566462088040739E-5</v>
      </c>
      <c r="D72" s="4">
        <f t="shared" si="7"/>
        <v>7.932738878834511E-2</v>
      </c>
      <c r="E72" s="4">
        <f t="shared" si="10"/>
        <v>33.408249966166629</v>
      </c>
      <c r="F72" s="4">
        <f t="shared" si="11"/>
        <v>66.512403042664346</v>
      </c>
      <c r="G72" s="4">
        <f t="shared" si="8"/>
        <v>99.999999999999929</v>
      </c>
    </row>
    <row r="73" spans="1:7">
      <c r="A73" s="4">
        <v>72</v>
      </c>
      <c r="B73" s="4">
        <f t="shared" si="9"/>
        <v>2.6938889972069683E-8</v>
      </c>
      <c r="C73" s="4">
        <f t="shared" si="6"/>
        <v>1.5662149300423282E-5</v>
      </c>
      <c r="D73" s="4">
        <f t="shared" si="7"/>
        <v>7.1398563201928208E-2</v>
      </c>
      <c r="E73" s="4">
        <f t="shared" si="10"/>
        <v>33.400977860562023</v>
      </c>
      <c r="F73" s="4">
        <f t="shared" si="11"/>
        <v>66.527607887147795</v>
      </c>
      <c r="G73" s="4">
        <f t="shared" si="8"/>
        <v>99.999999999999943</v>
      </c>
    </row>
    <row r="74" spans="1:7">
      <c r="A74" s="4">
        <v>73</v>
      </c>
      <c r="B74" s="4">
        <f t="shared" si="9"/>
        <v>2.0204167479052262E-8</v>
      </c>
      <c r="C74" s="4">
        <f t="shared" si="6"/>
        <v>1.2536454162831644E-5</v>
      </c>
      <c r="D74" s="4">
        <f t="shared" si="7"/>
        <v>6.4261839311595473E-2</v>
      </c>
      <c r="E74" s="4">
        <f t="shared" si="10"/>
        <v>33.394400325183405</v>
      </c>
      <c r="F74" s="4">
        <f t="shared" si="11"/>
        <v>66.5413252788466</v>
      </c>
      <c r="G74" s="4">
        <f t="shared" si="8"/>
        <v>99.999999999999929</v>
      </c>
    </row>
    <row r="75" spans="1:7">
      <c r="A75" s="4">
        <v>74</v>
      </c>
      <c r="B75" s="4">
        <f t="shared" si="9"/>
        <v>1.5153125609289196E-8</v>
      </c>
      <c r="C75" s="4">
        <f t="shared" si="6"/>
        <v>1.003421437213508E-5</v>
      </c>
      <c r="D75" s="4">
        <f t="shared" si="7"/>
        <v>5.7838162671268491E-2</v>
      </c>
      <c r="E75" s="4">
        <f t="shared" si="10"/>
        <v>33.388452740538554</v>
      </c>
      <c r="F75" s="4">
        <f t="shared" si="11"/>
        <v>66.553699047422612</v>
      </c>
      <c r="G75" s="4">
        <f t="shared" si="8"/>
        <v>99.999999999999929</v>
      </c>
    </row>
    <row r="76" spans="1:7">
      <c r="A76" s="4">
        <v>75</v>
      </c>
      <c r="B76" s="4">
        <f t="shared" si="9"/>
        <v>1.1364844206966897E-8</v>
      </c>
      <c r="C76" s="4">
        <f t="shared" si="6"/>
        <v>8.0311597791103881E-6</v>
      </c>
      <c r="D76" s="4">
        <f t="shared" si="7"/>
        <v>5.2056353247016074E-2</v>
      </c>
      <c r="E76" s="4">
        <f t="shared" si="10"/>
        <v>33.383076235122957</v>
      </c>
      <c r="F76" s="4">
        <f t="shared" si="11"/>
        <v>66.564859369105335</v>
      </c>
      <c r="G76" s="4">
        <f t="shared" si="8"/>
        <v>99.999999999999929</v>
      </c>
    </row>
    <row r="77" spans="1:7">
      <c r="A77" s="4">
        <v>76</v>
      </c>
      <c r="B77" s="4">
        <f t="shared" si="9"/>
        <v>8.523633155225173E-9</v>
      </c>
      <c r="C77" s="4">
        <f t="shared" si="6"/>
        <v>6.4277690343400522E-6</v>
      </c>
      <c r="D77" s="4">
        <f t="shared" si="7"/>
        <v>4.6852324154270292E-2</v>
      </c>
      <c r="E77" s="4">
        <f t="shared" si="10"/>
        <v>33.378217215390627</v>
      </c>
      <c r="F77" s="4">
        <f t="shared" si="11"/>
        <v>66.574924024162357</v>
      </c>
      <c r="G77" s="4">
        <f t="shared" si="8"/>
        <v>99.999999999999915</v>
      </c>
    </row>
    <row r="78" spans="1:7">
      <c r="A78" s="4">
        <v>77</v>
      </c>
      <c r="B78" s="4">
        <f t="shared" si="9"/>
        <v>6.3927248664188797E-9</v>
      </c>
      <c r="C78" s="4">
        <f t="shared" si="6"/>
        <v>5.1443461357608484E-6</v>
      </c>
      <c r="D78" s="4">
        <f t="shared" si="7"/>
        <v>4.2168377292650126E-2</v>
      </c>
      <c r="E78" s="4">
        <f t="shared" si="10"/>
        <v>33.373826927475108</v>
      </c>
      <c r="F78" s="4">
        <f t="shared" si="11"/>
        <v>66.583999544493295</v>
      </c>
      <c r="G78" s="4">
        <f t="shared" si="8"/>
        <v>99.999999999999915</v>
      </c>
    </row>
    <row r="79" spans="1:7">
      <c r="A79" s="4">
        <v>78</v>
      </c>
      <c r="B79" s="4">
        <f t="shared" si="9"/>
        <v>4.79454364981416E-9</v>
      </c>
      <c r="C79" s="4">
        <f t="shared" si="6"/>
        <v>4.1170750898252834E-6</v>
      </c>
      <c r="D79" s="4">
        <f t="shared" si="7"/>
        <v>3.7952568432612264E-2</v>
      </c>
      <c r="E79" s="4">
        <f t="shared" si="10"/>
        <v>33.369861049681525</v>
      </c>
      <c r="F79" s="4">
        <f t="shared" si="11"/>
        <v>66.592182260016131</v>
      </c>
      <c r="G79" s="4">
        <f t="shared" si="8"/>
        <v>99.999999999999901</v>
      </c>
    </row>
    <row r="80" spans="1:7">
      <c r="A80" s="4">
        <v>79</v>
      </c>
      <c r="B80" s="4">
        <f t="shared" si="9"/>
        <v>3.5959077373606198E-9</v>
      </c>
      <c r="C80" s="4">
        <f t="shared" si="6"/>
        <v>3.2948587077726802E-6</v>
      </c>
      <c r="D80" s="4">
        <f t="shared" si="7"/>
        <v>3.4158135004369004E-2</v>
      </c>
      <c r="E80" s="4">
        <f t="shared" si="10"/>
        <v>33.366279314557445</v>
      </c>
      <c r="F80" s="4">
        <f t="shared" si="11"/>
        <v>66.599559251983479</v>
      </c>
      <c r="G80" s="4">
        <f t="shared" si="8"/>
        <v>99.999999999999915</v>
      </c>
    </row>
    <row r="81" spans="1:7">
      <c r="A81" s="4">
        <v>80</v>
      </c>
      <c r="B81" s="4">
        <f t="shared" si="9"/>
        <v>2.6969308030204649E-9</v>
      </c>
      <c r="C81" s="4">
        <f t="shared" si="6"/>
        <v>2.6367859431524844E-6</v>
      </c>
      <c r="D81" s="4">
        <f t="shared" si="7"/>
        <v>3.074298047567366E-2</v>
      </c>
      <c r="E81" s="4">
        <f t="shared" si="10"/>
        <v>33.363045159201313</v>
      </c>
      <c r="F81" s="4">
        <f t="shared" si="11"/>
        <v>66.606209220840043</v>
      </c>
      <c r="G81" s="4">
        <f t="shared" si="8"/>
        <v>99.999999999999901</v>
      </c>
    </row>
    <row r="82" spans="1:7">
      <c r="A82" s="4">
        <v>81</v>
      </c>
      <c r="B82" s="4">
        <f t="shared" si="9"/>
        <v>2.0226981022653485E-9</v>
      </c>
      <c r="C82" s="4">
        <f t="shared" si="6"/>
        <v>2.1101029872227424E-6</v>
      </c>
      <c r="D82" s="4">
        <f t="shared" si="7"/>
        <v>2.7669209785294923E-2</v>
      </c>
      <c r="E82" s="4">
        <f t="shared" si="10"/>
        <v>33.360125402370755</v>
      </c>
      <c r="F82" s="4">
        <f t="shared" si="11"/>
        <v>66.612203275718173</v>
      </c>
      <c r="G82" s="4">
        <f t="shared" si="8"/>
        <v>99.999999999999915</v>
      </c>
    </row>
    <row r="83" spans="1:7">
      <c r="A83" s="4">
        <v>82</v>
      </c>
      <c r="B83" s="4">
        <f t="shared" si="9"/>
        <v>1.5170235766990113E-9</v>
      </c>
      <c r="C83" s="4">
        <f t="shared" si="6"/>
        <v>1.6885880643037603E-6</v>
      </c>
      <c r="D83" s="4">
        <f t="shared" si="7"/>
        <v>2.4902710827362874E-2</v>
      </c>
      <c r="E83" s="4">
        <f t="shared" si="10"/>
        <v>33.35748994689812</v>
      </c>
      <c r="F83" s="4">
        <f t="shared" si="11"/>
        <v>66.617605652169331</v>
      </c>
      <c r="G83" s="4">
        <f t="shared" si="8"/>
        <v>99.999999999999901</v>
      </c>
    </row>
    <row r="84" spans="1:7">
      <c r="A84" s="4">
        <v>83</v>
      </c>
      <c r="B84" s="4">
        <f t="shared" si="9"/>
        <v>1.1377676825242586E-9</v>
      </c>
      <c r="C84" s="4">
        <f t="shared" si="6"/>
        <v>1.3512497073371831E-6</v>
      </c>
      <c r="D84" s="4">
        <f t="shared" si="7"/>
        <v>2.241277746223945E-2</v>
      </c>
      <c r="E84" s="4">
        <f t="shared" si="10"/>
        <v>33.355111505899508</v>
      </c>
      <c r="F84" s="4">
        <f t="shared" si="11"/>
        <v>66.622474364250678</v>
      </c>
      <c r="G84" s="4">
        <f t="shared" si="8"/>
        <v>99.999999999999901</v>
      </c>
    </row>
    <row r="85" spans="1:7">
      <c r="A85" s="4">
        <v>84</v>
      </c>
      <c r="B85" s="4">
        <f t="shared" si="9"/>
        <v>8.5332576189319393E-10</v>
      </c>
      <c r="C85" s="4">
        <f t="shared" si="6"/>
        <v>1.0812842077903776E-6</v>
      </c>
      <c r="D85" s="4">
        <f t="shared" si="7"/>
        <v>2.0171769965956973E-2</v>
      </c>
      <c r="E85" s="4">
        <f t="shared" si="10"/>
        <v>33.35296535126831</v>
      </c>
      <c r="F85" s="4">
        <f t="shared" si="11"/>
        <v>66.626861796628091</v>
      </c>
      <c r="G85" s="4">
        <f t="shared" si="8"/>
        <v>99.999999999999886</v>
      </c>
    </row>
    <row r="86" spans="1:7">
      <c r="A86" s="4">
        <v>85</v>
      </c>
      <c r="B86" s="4">
        <f t="shared" si="9"/>
        <v>6.3999432141989542E-10</v>
      </c>
      <c r="C86" s="4">
        <f t="shared" si="6"/>
        <v>8.6524069767277542E-7</v>
      </c>
      <c r="D86" s="4">
        <f t="shared" si="7"/>
        <v>1.8154809226202835E-2</v>
      </c>
      <c r="E86" s="4">
        <f t="shared" si="10"/>
        <v>33.351029082969482</v>
      </c>
      <c r="F86" s="4">
        <f t="shared" si="11"/>
        <v>66.630815241923514</v>
      </c>
      <c r="G86" s="4">
        <f t="shared" si="8"/>
        <v>99.999999999999886</v>
      </c>
    </row>
    <row r="87" spans="1:7">
      <c r="A87" s="4">
        <v>86</v>
      </c>
      <c r="B87" s="4">
        <f t="shared" si="9"/>
        <v>4.7999574106492157E-10</v>
      </c>
      <c r="C87" s="4">
        <f t="shared" si="6"/>
        <v>6.923525567185753E-7</v>
      </c>
      <c r="D87" s="4">
        <f t="shared" si="7"/>
        <v>1.6339501351722085E-2</v>
      </c>
      <c r="E87" s="4">
        <f t="shared" si="10"/>
        <v>33.349282417691335</v>
      </c>
      <c r="F87" s="4">
        <f t="shared" si="11"/>
        <v>66.634377388124278</v>
      </c>
      <c r="G87" s="4">
        <f t="shared" si="8"/>
        <v>99.999999999999886</v>
      </c>
    </row>
    <row r="88" spans="1:7">
      <c r="A88" s="4">
        <v>87</v>
      </c>
      <c r="B88" s="4">
        <f t="shared" si="9"/>
        <v>3.599968057986912E-10</v>
      </c>
      <c r="C88" s="4">
        <f t="shared" si="6"/>
        <v>5.5400204431012652E-7</v>
      </c>
      <c r="D88" s="4">
        <f t="shared" si="7"/>
        <v>1.470568968706122E-2</v>
      </c>
      <c r="E88" s="4">
        <f t="shared" si="10"/>
        <v>33.347706995463589</v>
      </c>
      <c r="F88" s="4">
        <f t="shared" si="11"/>
        <v>66.637586760487196</v>
      </c>
      <c r="G88" s="4">
        <f t="shared" si="8"/>
        <v>99.999999999999886</v>
      </c>
    </row>
    <row r="89" spans="1:7">
      <c r="A89" s="4">
        <v>88</v>
      </c>
      <c r="B89" s="4">
        <f t="shared" si="9"/>
        <v>2.699976043490184E-10</v>
      </c>
      <c r="C89" s="4">
        <f t="shared" si="6"/>
        <v>4.4329163464955091E-7</v>
      </c>
      <c r="D89" s="4">
        <f t="shared" si="7"/>
        <v>1.3235231518763959E-2</v>
      </c>
      <c r="E89" s="4">
        <f t="shared" si="10"/>
        <v>33.346286202910299</v>
      </c>
      <c r="F89" s="4">
        <f t="shared" si="11"/>
        <v>66.640478122009185</v>
      </c>
      <c r="G89" s="4">
        <f t="shared" si="8"/>
        <v>99.999999999999886</v>
      </c>
    </row>
    <row r="90" spans="1:7">
      <c r="A90" s="4">
        <v>89</v>
      </c>
      <c r="B90" s="4">
        <f t="shared" si="9"/>
        <v>2.0249820326176379E-10</v>
      </c>
      <c r="C90" s="4">
        <f t="shared" si="6"/>
        <v>3.5470080712072801E-7</v>
      </c>
      <c r="D90" s="4">
        <f t="shared" si="7"/>
        <v>1.1911797025214494E-2</v>
      </c>
      <c r="E90" s="4">
        <f t="shared" si="10"/>
        <v>33.345005011871606</v>
      </c>
      <c r="F90" s="4">
        <f t="shared" si="11"/>
        <v>66.643082836199753</v>
      </c>
      <c r="G90" s="4">
        <f t="shared" si="8"/>
        <v>99.999999999999886</v>
      </c>
    </row>
    <row r="91" spans="1:7">
      <c r="A91" s="4">
        <v>90</v>
      </c>
      <c r="B91" s="4">
        <f t="shared" si="9"/>
        <v>1.5187365244632285E-10</v>
      </c>
      <c r="C91" s="4">
        <f t="shared" si="6"/>
        <v>2.8381127024739789E-7</v>
      </c>
      <c r="D91" s="4">
        <f t="shared" si="7"/>
        <v>1.0720688262854468E-2</v>
      </c>
      <c r="E91" s="4">
        <f t="shared" si="10"/>
        <v>33.343849832196952</v>
      </c>
      <c r="F91" s="4">
        <f t="shared" si="11"/>
        <v>66.645429195576924</v>
      </c>
      <c r="G91" s="4">
        <f t="shared" si="8"/>
        <v>99.999999999999872</v>
      </c>
    </row>
    <row r="92" spans="1:7">
      <c r="A92" s="4">
        <v>91</v>
      </c>
      <c r="B92" s="4">
        <f t="shared" si="9"/>
        <v>1.1390523933474214E-10</v>
      </c>
      <c r="C92" s="4">
        <f t="shared" si="6"/>
        <v>2.270869846110299E-7</v>
      </c>
      <c r="D92" s="4">
        <f t="shared" si="7"/>
        <v>9.648676198823071E-3</v>
      </c>
      <c r="E92" s="4">
        <f t="shared" si="10"/>
        <v>33.342808377582386</v>
      </c>
      <c r="F92" s="4">
        <f t="shared" si="11"/>
        <v>66.647542719017764</v>
      </c>
      <c r="G92" s="4">
        <f t="shared" si="8"/>
        <v>99.999999999999858</v>
      </c>
    </row>
    <row r="93" spans="1:7">
      <c r="A93" s="4">
        <v>92</v>
      </c>
      <c r="B93" s="4">
        <f t="shared" si="9"/>
        <v>8.5428929501056609E-11</v>
      </c>
      <c r="C93" s="4">
        <f t="shared" si="6"/>
        <v>1.816980639986576E-7</v>
      </c>
      <c r="D93" s="4">
        <f t="shared" si="7"/>
        <v>8.683853996337686E-3</v>
      </c>
      <c r="E93" s="4">
        <f t="shared" si="10"/>
        <v>33.341869543394914</v>
      </c>
      <c r="F93" s="4">
        <f t="shared" si="11"/>
        <v>66.649446420825115</v>
      </c>
      <c r="G93" s="4">
        <f t="shared" si="8"/>
        <v>99.999999999999858</v>
      </c>
    </row>
    <row r="94" spans="1:7">
      <c r="A94" s="4">
        <v>93</v>
      </c>
      <c r="B94" s="4">
        <f t="shared" si="9"/>
        <v>6.4071697125792453E-11</v>
      </c>
      <c r="C94" s="4">
        <f t="shared" si="6"/>
        <v>1.4537980843130133E-7</v>
      </c>
      <c r="D94" s="4">
        <f t="shared" si="7"/>
        <v>7.8155049363167178E-3</v>
      </c>
      <c r="E94" s="4">
        <f t="shared" si="10"/>
        <v>33.341023295496313</v>
      </c>
      <c r="F94" s="4">
        <f t="shared" si="11"/>
        <v>66.651161054123349</v>
      </c>
      <c r="G94" s="4">
        <f t="shared" si="8"/>
        <v>99.999999999999858</v>
      </c>
    </row>
    <row r="95" spans="1:7">
      <c r="A95" s="4">
        <v>94</v>
      </c>
      <c r="B95" s="4">
        <f t="shared" si="9"/>
        <v>4.8053772844344337E-11</v>
      </c>
      <c r="C95" s="4">
        <f t="shared" si="6"/>
        <v>1.1631986466932252E-7</v>
      </c>
      <c r="D95" s="4">
        <f t="shared" si="7"/>
        <v>7.0339835186467321E-3</v>
      </c>
      <c r="E95" s="4">
        <f t="shared" si="10"/>
        <v>33.34026056914648</v>
      </c>
      <c r="F95" s="4">
        <f t="shared" si="11"/>
        <v>66.65270533096681</v>
      </c>
      <c r="G95" s="4">
        <f t="shared" si="8"/>
        <v>99.999999999999858</v>
      </c>
    </row>
    <row r="96" spans="1:7">
      <c r="A96" s="4">
        <v>95</v>
      </c>
      <c r="B96" s="4">
        <f t="shared" si="9"/>
        <v>3.6040329633258253E-11</v>
      </c>
      <c r="C96" s="4">
        <f t="shared" si="6"/>
        <v>9.3067905178669103E-8</v>
      </c>
      <c r="D96" s="4">
        <f t="shared" si="7"/>
        <v>6.330608430754993E-3</v>
      </c>
      <c r="E96" s="4">
        <f t="shared" si="10"/>
        <v>33.339573177132038</v>
      </c>
      <c r="F96" s="4">
        <f t="shared" si="11"/>
        <v>66.654096121333112</v>
      </c>
      <c r="G96" s="4">
        <f t="shared" si="8"/>
        <v>99.999999999999858</v>
      </c>
    </row>
    <row r="97" spans="1:7">
      <c r="A97" s="4">
        <v>96</v>
      </c>
      <c r="B97" s="4">
        <f t="shared" si="9"/>
        <v>2.7030247224943689E-11</v>
      </c>
      <c r="C97" s="4">
        <f t="shared" si="6"/>
        <v>7.4463334225343603E-8</v>
      </c>
      <c r="D97" s="4">
        <f t="shared" si="7"/>
        <v>5.6975662012605293E-3</v>
      </c>
      <c r="E97" s="4">
        <f t="shared" si="10"/>
        <v>33.338953726328569</v>
      </c>
      <c r="F97" s="4">
        <f t="shared" si="11"/>
        <v>66.655348632979653</v>
      </c>
      <c r="G97" s="4">
        <f t="shared" si="8"/>
        <v>99.999999999999844</v>
      </c>
    </row>
  </sheetData>
  <phoneticPr fontId="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selection activeCell="D19" sqref="D19"/>
    </sheetView>
  </sheetViews>
  <sheetFormatPr baseColWidth="10" defaultRowHeight="15" x14ac:dyDescent="0"/>
  <cols>
    <col min="1" max="1" width="11" style="4" bestFit="1" customWidth="1"/>
    <col min="2" max="2" width="12.1640625" style="4" bestFit="1" customWidth="1"/>
    <col min="3" max="7" width="11" style="4" bestFit="1" customWidth="1"/>
    <col min="8" max="11" width="10.83203125" style="4"/>
    <col min="12" max="12" width="12.1640625" style="4" bestFit="1" customWidth="1"/>
    <col min="13" max="17" width="11" style="4" bestFit="1" customWidth="1"/>
    <col min="18" max="16384" width="10.83203125" style="4"/>
  </cols>
  <sheetData>
    <row r="1" spans="1:1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L1" s="4" t="s">
        <v>1</v>
      </c>
      <c r="M1" s="4" t="s">
        <v>2</v>
      </c>
      <c r="N1" s="4" t="s">
        <v>3</v>
      </c>
      <c r="O1" s="4" t="s">
        <v>4</v>
      </c>
      <c r="P1" s="4" t="s">
        <v>5</v>
      </c>
    </row>
    <row r="2" spans="1:17">
      <c r="A2" s="4">
        <v>1</v>
      </c>
      <c r="B2" s="4">
        <f>Projeto_02!B2</f>
        <v>20</v>
      </c>
      <c r="C2" s="4">
        <f>Projeto_02!C2</f>
        <v>20</v>
      </c>
      <c r="D2" s="4">
        <f>Projeto_02!D2</f>
        <v>20</v>
      </c>
      <c r="E2" s="4">
        <f>Projeto_02!E2</f>
        <v>20</v>
      </c>
      <c r="F2" s="4">
        <f>Projeto_02!F2</f>
        <v>20</v>
      </c>
      <c r="G2" s="4">
        <v>100</v>
      </c>
      <c r="L2" s="4">
        <f>Projeto_02!B2</f>
        <v>20</v>
      </c>
      <c r="M2" s="4">
        <f>Projeto_02!C2</f>
        <v>20</v>
      </c>
      <c r="N2" s="4">
        <f>Projeto_02!D2</f>
        <v>20</v>
      </c>
      <c r="O2" s="4">
        <f>Projeto_02!E2</f>
        <v>20</v>
      </c>
      <c r="P2" s="4">
        <f>Projeto_02!F2</f>
        <v>20</v>
      </c>
      <c r="Q2" s="4">
        <v>100</v>
      </c>
    </row>
    <row r="3" spans="1:17">
      <c r="A3" s="4">
        <v>2</v>
      </c>
      <c r="B3" s="4">
        <f t="shared" ref="B3" si="0">(L3/SUM($L3:$P3))*100</f>
        <v>15</v>
      </c>
      <c r="C3" s="4">
        <f t="shared" ref="C3" si="1">(M3/SUM($L3:$P3))*100</f>
        <v>23</v>
      </c>
      <c r="D3" s="4">
        <f t="shared" ref="D3" si="2">(N3/SUM($L3:$P3))*100</f>
        <v>18</v>
      </c>
      <c r="E3" s="4">
        <f t="shared" ref="E3" si="3">(O3/SUM($L3:$P3))*100</f>
        <v>21</v>
      </c>
      <c r="F3" s="4">
        <f t="shared" ref="F3" si="4">(P3/SUM($L3:$P3))*100</f>
        <v>23</v>
      </c>
      <c r="G3" s="4">
        <v>111.3203354</v>
      </c>
      <c r="L3" s="4">
        <f>IF(L2=0,0,L2*0.75)</f>
        <v>15</v>
      </c>
      <c r="M3" s="4">
        <f>IF(M2=0,0,(L2*0.25+M2*0.9))</f>
        <v>23</v>
      </c>
      <c r="N3" s="4">
        <f>IF(N2=0,0,M2*0.1+N2*0.8)</f>
        <v>18</v>
      </c>
      <c r="O3" s="4">
        <f>IF(O2=0,0,N2*0.2+O2*0.85)</f>
        <v>21</v>
      </c>
      <c r="P3" s="4">
        <f>IF(P2=0,0,O2*0.15+P2)</f>
        <v>23</v>
      </c>
      <c r="Q3" s="4">
        <v>111.3203354</v>
      </c>
    </row>
    <row r="4" spans="1:17">
      <c r="A4" s="4">
        <v>3</v>
      </c>
      <c r="B4" s="4">
        <f t="shared" ref="B4:B50" si="5">(L4/SUM($L4:$P4))*100</f>
        <v>11.25</v>
      </c>
      <c r="C4" s="4">
        <f t="shared" ref="C4:C50" si="6">(M4/SUM($L4:$P4))*100</f>
        <v>24.45</v>
      </c>
      <c r="D4" s="4">
        <f t="shared" ref="D4:D50" si="7">(N4/SUM($L4:$P4))*100</f>
        <v>16.7</v>
      </c>
      <c r="E4" s="4">
        <f t="shared" ref="E4:E50" si="8">(O4/SUM($L4:$P4))*100</f>
        <v>21.45</v>
      </c>
      <c r="F4" s="4">
        <f t="shared" ref="F4:F50" si="9">(P4/SUM($L4:$P4))*100</f>
        <v>26.150000000000002</v>
      </c>
      <c r="G4" s="4">
        <v>121.1546171</v>
      </c>
      <c r="L4" s="4">
        <f t="shared" ref="L4:L67" si="10">IF(L3=0,0,L3*0.75)</f>
        <v>11.25</v>
      </c>
      <c r="M4" s="4">
        <f t="shared" ref="M4:M50" si="11">IF(M3=0,0,(L3*0.25+M3*0.9))</f>
        <v>24.45</v>
      </c>
      <c r="N4" s="4">
        <f t="shared" ref="N4:N50" si="12">IF(N3=0,0,M3*0.1+N3*0.8)</f>
        <v>16.7</v>
      </c>
      <c r="O4" s="4">
        <f t="shared" ref="O4:O50" si="13">IF(O3=0,0,N3*0.2+O3*0.85)</f>
        <v>21.45</v>
      </c>
      <c r="P4" s="4">
        <f t="shared" ref="P4:P50" si="14">IF(P3=0,0,O3*0.15+P3)</f>
        <v>26.15</v>
      </c>
      <c r="Q4" s="4">
        <v>121.1546171</v>
      </c>
    </row>
    <row r="5" spans="1:17">
      <c r="A5" s="4">
        <v>4</v>
      </c>
      <c r="B5" s="4">
        <f t="shared" si="5"/>
        <v>8.4375</v>
      </c>
      <c r="C5" s="4">
        <f t="shared" si="6"/>
        <v>24.817499999999999</v>
      </c>
      <c r="D5" s="4">
        <f t="shared" si="7"/>
        <v>15.805</v>
      </c>
      <c r="E5" s="4">
        <f t="shared" si="8"/>
        <v>21.572499999999998</v>
      </c>
      <c r="F5" s="4">
        <f t="shared" si="9"/>
        <v>29.367500000000003</v>
      </c>
      <c r="G5" s="4">
        <v>157.85278769999999</v>
      </c>
      <c r="L5" s="4">
        <f t="shared" si="10"/>
        <v>8.4375</v>
      </c>
      <c r="M5" s="4">
        <f t="shared" si="11"/>
        <v>24.817499999999999</v>
      </c>
      <c r="N5" s="4">
        <f t="shared" si="12"/>
        <v>15.805</v>
      </c>
      <c r="O5" s="4">
        <f t="shared" si="13"/>
        <v>21.572499999999998</v>
      </c>
      <c r="P5" s="4">
        <f t="shared" si="14"/>
        <v>29.3675</v>
      </c>
      <c r="Q5" s="4">
        <v>157.85278769999999</v>
      </c>
    </row>
    <row r="6" spans="1:17">
      <c r="A6" s="4">
        <v>5</v>
      </c>
      <c r="B6" s="4">
        <f t="shared" si="5"/>
        <v>6.328125</v>
      </c>
      <c r="C6" s="4">
        <f t="shared" si="6"/>
        <v>24.445125000000001</v>
      </c>
      <c r="D6" s="4">
        <f t="shared" si="7"/>
        <v>15.125749999999998</v>
      </c>
      <c r="E6" s="4">
        <f t="shared" si="8"/>
        <v>21.497624999999999</v>
      </c>
      <c r="F6" s="4">
        <f t="shared" si="9"/>
        <v>32.603375</v>
      </c>
      <c r="G6" s="4">
        <v>155.79951740000001</v>
      </c>
      <c r="L6" s="4">
        <f t="shared" si="10"/>
        <v>6.328125</v>
      </c>
      <c r="M6" s="4">
        <f t="shared" si="11"/>
        <v>24.445125000000001</v>
      </c>
      <c r="N6" s="4">
        <f t="shared" si="12"/>
        <v>15.12575</v>
      </c>
      <c r="O6" s="4">
        <f t="shared" si="13"/>
        <v>21.497624999999999</v>
      </c>
      <c r="P6" s="4">
        <f t="shared" si="14"/>
        <v>32.603375</v>
      </c>
      <c r="Q6" s="4">
        <v>155.79951740000001</v>
      </c>
    </row>
    <row r="7" spans="1:17">
      <c r="A7" s="4">
        <v>6</v>
      </c>
      <c r="B7" s="4">
        <f t="shared" si="5"/>
        <v>4.74609375</v>
      </c>
      <c r="C7" s="4">
        <f t="shared" si="6"/>
        <v>23.582643750000003</v>
      </c>
      <c r="D7" s="4">
        <f t="shared" si="7"/>
        <v>14.545112500000002</v>
      </c>
      <c r="E7" s="4">
        <f t="shared" si="8"/>
        <v>21.298131249999997</v>
      </c>
      <c r="F7" s="4">
        <f t="shared" si="9"/>
        <v>35.828018749999998</v>
      </c>
      <c r="G7" s="4">
        <v>142.620611</v>
      </c>
      <c r="L7" s="4">
        <f t="shared" si="10"/>
        <v>4.74609375</v>
      </c>
      <c r="M7" s="4">
        <f t="shared" si="11"/>
        <v>23.582643750000003</v>
      </c>
      <c r="N7" s="4">
        <f t="shared" si="12"/>
        <v>14.5451125</v>
      </c>
      <c r="O7" s="4">
        <f t="shared" si="13"/>
        <v>21.298131249999997</v>
      </c>
      <c r="P7" s="4">
        <f t="shared" si="14"/>
        <v>35.828018749999998</v>
      </c>
      <c r="Q7" s="4">
        <v>142.620611</v>
      </c>
    </row>
    <row r="8" spans="1:17">
      <c r="A8" s="4">
        <v>7</v>
      </c>
      <c r="B8" s="4">
        <f t="shared" si="5"/>
        <v>3.5595703125000004</v>
      </c>
      <c r="C8" s="4">
        <f t="shared" si="6"/>
        <v>22.410902812500002</v>
      </c>
      <c r="D8" s="4">
        <f t="shared" si="7"/>
        <v>13.994354375</v>
      </c>
      <c r="E8" s="4">
        <f t="shared" si="8"/>
        <v>21.012434062499995</v>
      </c>
      <c r="F8" s="4">
        <f t="shared" si="9"/>
        <v>39.022738437499996</v>
      </c>
      <c r="G8" s="4">
        <v>137.00371290000001</v>
      </c>
      <c r="L8" s="4">
        <f t="shared" si="10"/>
        <v>3.5595703125</v>
      </c>
      <c r="M8" s="4">
        <f t="shared" si="11"/>
        <v>22.410902812500002</v>
      </c>
      <c r="N8" s="4">
        <f t="shared" si="12"/>
        <v>13.994354375000002</v>
      </c>
      <c r="O8" s="4">
        <f t="shared" si="13"/>
        <v>21.012434062499995</v>
      </c>
      <c r="P8" s="4">
        <f t="shared" si="14"/>
        <v>39.022738437499996</v>
      </c>
      <c r="Q8" s="4">
        <v>137.00371290000001</v>
      </c>
    </row>
    <row r="9" spans="1:17">
      <c r="A9" s="4">
        <v>8</v>
      </c>
      <c r="B9" s="4">
        <f t="shared" si="5"/>
        <v>2.669677734375</v>
      </c>
      <c r="C9" s="4">
        <f t="shared" si="6"/>
        <v>21.059705109375003</v>
      </c>
      <c r="D9" s="4">
        <f t="shared" si="7"/>
        <v>13.436573781250003</v>
      </c>
      <c r="E9" s="4">
        <f t="shared" si="8"/>
        <v>20.659439828124995</v>
      </c>
      <c r="F9" s="4">
        <f t="shared" si="9"/>
        <v>42.174603546874998</v>
      </c>
      <c r="G9" s="4">
        <v>138.53448890000001</v>
      </c>
      <c r="L9" s="4">
        <f t="shared" si="10"/>
        <v>2.669677734375</v>
      </c>
      <c r="M9" s="4">
        <f t="shared" si="11"/>
        <v>21.059705109375003</v>
      </c>
      <c r="N9" s="4">
        <f t="shared" si="12"/>
        <v>13.436573781250003</v>
      </c>
      <c r="O9" s="4">
        <f t="shared" si="13"/>
        <v>20.659439828124995</v>
      </c>
      <c r="P9" s="4">
        <f t="shared" si="14"/>
        <v>42.174603546874998</v>
      </c>
      <c r="Q9" s="4">
        <v>138.53448890000001</v>
      </c>
    </row>
    <row r="10" spans="1:17">
      <c r="A10" s="4">
        <v>9</v>
      </c>
      <c r="B10" s="4">
        <f t="shared" si="5"/>
        <v>2.00225830078125</v>
      </c>
      <c r="C10" s="4">
        <f t="shared" si="6"/>
        <v>19.621154032031253</v>
      </c>
      <c r="D10" s="4">
        <f t="shared" si="7"/>
        <v>12.855229535937504</v>
      </c>
      <c r="E10" s="4">
        <f t="shared" si="8"/>
        <v>20.247838610156247</v>
      </c>
      <c r="F10" s="4">
        <f t="shared" si="9"/>
        <v>45.273519521093746</v>
      </c>
      <c r="G10" s="4">
        <v>129.05590549999999</v>
      </c>
      <c r="L10" s="4">
        <f t="shared" si="10"/>
        <v>2.00225830078125</v>
      </c>
      <c r="M10" s="4">
        <f t="shared" si="11"/>
        <v>19.621154032031253</v>
      </c>
      <c r="N10" s="4">
        <f t="shared" si="12"/>
        <v>12.855229535937504</v>
      </c>
      <c r="O10" s="4">
        <f t="shared" si="13"/>
        <v>20.247838610156247</v>
      </c>
      <c r="P10" s="4">
        <f t="shared" si="14"/>
        <v>45.273519521093746</v>
      </c>
      <c r="Q10" s="4">
        <v>129.05590549999999</v>
      </c>
    </row>
    <row r="11" spans="1:17">
      <c r="A11" s="4">
        <v>10</v>
      </c>
      <c r="B11" s="4">
        <f t="shared" si="5"/>
        <v>1.5016937255859375</v>
      </c>
      <c r="C11" s="4">
        <f t="shared" si="6"/>
        <v>18.159603204023441</v>
      </c>
      <c r="D11" s="4">
        <f t="shared" si="7"/>
        <v>12.246299031953129</v>
      </c>
      <c r="E11" s="4">
        <f t="shared" si="8"/>
        <v>19.781708725820309</v>
      </c>
      <c r="F11" s="4">
        <f t="shared" si="9"/>
        <v>48.310695312617185</v>
      </c>
      <c r="G11" s="4">
        <v>122.3978716</v>
      </c>
      <c r="L11" s="4">
        <f t="shared" si="10"/>
        <v>1.5016937255859375</v>
      </c>
      <c r="M11" s="4">
        <f t="shared" si="11"/>
        <v>18.159603204023441</v>
      </c>
      <c r="N11" s="4">
        <f t="shared" si="12"/>
        <v>12.246299031953129</v>
      </c>
      <c r="O11" s="4">
        <f t="shared" si="13"/>
        <v>19.781708725820309</v>
      </c>
      <c r="P11" s="4">
        <f t="shared" si="14"/>
        <v>48.310695312617185</v>
      </c>
      <c r="Q11" s="4">
        <v>122.3978716</v>
      </c>
    </row>
    <row r="12" spans="1:17">
      <c r="A12" s="4">
        <v>11</v>
      </c>
      <c r="B12" s="4">
        <f t="shared" si="5"/>
        <v>1.1262702941894531</v>
      </c>
      <c r="C12" s="4">
        <f t="shared" si="6"/>
        <v>16.719066315017582</v>
      </c>
      <c r="D12" s="4">
        <f t="shared" si="7"/>
        <v>11.612999545964847</v>
      </c>
      <c r="E12" s="4">
        <f t="shared" si="8"/>
        <v>19.263712223337887</v>
      </c>
      <c r="F12" s="4">
        <f t="shared" si="9"/>
        <v>51.277951621490239</v>
      </c>
      <c r="G12" s="4">
        <v>130.26861170000001</v>
      </c>
      <c r="L12" s="4">
        <f t="shared" si="10"/>
        <v>1.1262702941894531</v>
      </c>
      <c r="M12" s="4">
        <f t="shared" si="11"/>
        <v>16.719066315017582</v>
      </c>
      <c r="N12" s="4">
        <f t="shared" si="12"/>
        <v>11.612999545964847</v>
      </c>
      <c r="O12" s="4">
        <f t="shared" si="13"/>
        <v>19.263712223337887</v>
      </c>
      <c r="P12" s="4">
        <f t="shared" si="14"/>
        <v>51.277951621490232</v>
      </c>
      <c r="Q12" s="4">
        <v>130.26861170000001</v>
      </c>
    </row>
    <row r="13" spans="1:17">
      <c r="A13" s="4">
        <v>12</v>
      </c>
      <c r="B13" s="4">
        <f t="shared" si="5"/>
        <v>0.84470272064208984</v>
      </c>
      <c r="C13" s="4">
        <f t="shared" si="6"/>
        <v>15.328727257063187</v>
      </c>
      <c r="D13" s="4">
        <f t="shared" si="7"/>
        <v>10.962306268273636</v>
      </c>
      <c r="E13" s="4">
        <f t="shared" si="8"/>
        <v>18.696755299030173</v>
      </c>
      <c r="F13" s="4">
        <f t="shared" si="9"/>
        <v>54.167508454990923</v>
      </c>
      <c r="G13" s="4">
        <v>144.7047968</v>
      </c>
      <c r="L13" s="4">
        <f t="shared" si="10"/>
        <v>0.84470272064208984</v>
      </c>
      <c r="M13" s="4">
        <f t="shared" si="11"/>
        <v>15.328727257063187</v>
      </c>
      <c r="N13" s="4">
        <f t="shared" si="12"/>
        <v>10.962306268273636</v>
      </c>
      <c r="O13" s="4">
        <f t="shared" si="13"/>
        <v>18.696755299030173</v>
      </c>
      <c r="P13" s="4">
        <f t="shared" si="14"/>
        <v>54.167508454990916</v>
      </c>
      <c r="Q13" s="4">
        <v>144.7047968</v>
      </c>
    </row>
    <row r="14" spans="1:17">
      <c r="A14" s="4">
        <v>13</v>
      </c>
      <c r="B14" s="4">
        <f t="shared" si="5"/>
        <v>0.63352704048156738</v>
      </c>
      <c r="C14" s="4">
        <f t="shared" si="6"/>
        <v>14.007030211517391</v>
      </c>
      <c r="D14" s="4">
        <f t="shared" si="7"/>
        <v>10.302717740325228</v>
      </c>
      <c r="E14" s="4">
        <f t="shared" si="8"/>
        <v>18.084703257830373</v>
      </c>
      <c r="F14" s="4">
        <f t="shared" si="9"/>
        <v>56.972021749845439</v>
      </c>
      <c r="G14" s="4">
        <v>133.31660210000001</v>
      </c>
      <c r="L14" s="4">
        <f t="shared" si="10"/>
        <v>0.63352704048156738</v>
      </c>
      <c r="M14" s="4">
        <f t="shared" si="11"/>
        <v>14.007030211517391</v>
      </c>
      <c r="N14" s="4">
        <f t="shared" si="12"/>
        <v>10.302717740325228</v>
      </c>
      <c r="O14" s="4">
        <f t="shared" si="13"/>
        <v>18.084703257830373</v>
      </c>
      <c r="P14" s="4">
        <f t="shared" si="14"/>
        <v>56.972021749845439</v>
      </c>
      <c r="Q14" s="4">
        <v>133.31660210000001</v>
      </c>
    </row>
    <row r="15" spans="1:17">
      <c r="A15" s="4">
        <v>14</v>
      </c>
      <c r="B15" s="4">
        <f t="shared" si="5"/>
        <v>0.47514528036117548</v>
      </c>
      <c r="C15" s="4">
        <f t="shared" si="6"/>
        <v>12.764708950486044</v>
      </c>
      <c r="D15" s="4">
        <f t="shared" si="7"/>
        <v>9.6428772134119214</v>
      </c>
      <c r="E15" s="4">
        <f t="shared" si="8"/>
        <v>17.432541317220863</v>
      </c>
      <c r="F15" s="4">
        <f t="shared" si="9"/>
        <v>59.684727238519997</v>
      </c>
      <c r="G15" s="4">
        <v>132.8190343</v>
      </c>
      <c r="L15" s="4">
        <f t="shared" si="10"/>
        <v>0.47514528036117554</v>
      </c>
      <c r="M15" s="4">
        <f t="shared" si="11"/>
        <v>12.764708950486044</v>
      </c>
      <c r="N15" s="4">
        <f t="shared" si="12"/>
        <v>9.6428772134119214</v>
      </c>
      <c r="O15" s="4">
        <f t="shared" si="13"/>
        <v>17.432541317220863</v>
      </c>
      <c r="P15" s="4">
        <f t="shared" si="14"/>
        <v>59.684727238519997</v>
      </c>
      <c r="Q15" s="4">
        <v>132.8190343</v>
      </c>
    </row>
    <row r="16" spans="1:17">
      <c r="A16" s="4">
        <v>15</v>
      </c>
      <c r="B16" s="4">
        <f t="shared" si="5"/>
        <v>0.35635896027088165</v>
      </c>
      <c r="C16" s="4">
        <f t="shared" si="6"/>
        <v>11.607024375527734</v>
      </c>
      <c r="D16" s="4">
        <f t="shared" si="7"/>
        <v>8.9907726657781417</v>
      </c>
      <c r="E16" s="4">
        <f t="shared" si="8"/>
        <v>16.746235562320116</v>
      </c>
      <c r="F16" s="4">
        <f t="shared" si="9"/>
        <v>62.299608436103128</v>
      </c>
      <c r="G16" s="4">
        <v>129.39280539999999</v>
      </c>
      <c r="L16" s="4">
        <f t="shared" si="10"/>
        <v>0.35635896027088165</v>
      </c>
      <c r="M16" s="4">
        <f t="shared" si="11"/>
        <v>11.607024375527734</v>
      </c>
      <c r="N16" s="4">
        <f t="shared" si="12"/>
        <v>8.9907726657781417</v>
      </c>
      <c r="O16" s="4">
        <f t="shared" si="13"/>
        <v>16.746235562320116</v>
      </c>
      <c r="P16" s="4">
        <f t="shared" si="14"/>
        <v>62.299608436103128</v>
      </c>
      <c r="Q16" s="4">
        <v>129.39280539999999</v>
      </c>
    </row>
    <row r="17" spans="1:17">
      <c r="A17" s="4">
        <v>16</v>
      </c>
      <c r="B17" s="4">
        <f t="shared" si="5"/>
        <v>0.26726922020316118</v>
      </c>
      <c r="C17" s="4">
        <f t="shared" si="6"/>
        <v>10.53541167804268</v>
      </c>
      <c r="D17" s="4">
        <f t="shared" si="7"/>
        <v>8.3533205701752848</v>
      </c>
      <c r="E17" s="4">
        <f t="shared" si="8"/>
        <v>16.032454761127727</v>
      </c>
      <c r="F17" s="4">
        <f t="shared" si="9"/>
        <v>64.811543770451138</v>
      </c>
      <c r="G17" s="4">
        <v>133.3508578</v>
      </c>
      <c r="L17" s="4">
        <f t="shared" si="10"/>
        <v>0.26726922020316124</v>
      </c>
      <c r="M17" s="4">
        <f t="shared" si="11"/>
        <v>10.535411678042681</v>
      </c>
      <c r="N17" s="4">
        <f t="shared" si="12"/>
        <v>8.3533205701752866</v>
      </c>
      <c r="O17" s="4">
        <f t="shared" si="13"/>
        <v>16.032454761127727</v>
      </c>
      <c r="P17" s="4">
        <f t="shared" si="14"/>
        <v>64.811543770451152</v>
      </c>
      <c r="Q17" s="4">
        <v>133.3508578</v>
      </c>
    </row>
    <row r="18" spans="1:17">
      <c r="A18" s="4">
        <v>17</v>
      </c>
      <c r="B18" s="4">
        <f t="shared" si="5"/>
        <v>0.2004519151523709</v>
      </c>
      <c r="C18" s="4">
        <f t="shared" si="6"/>
        <v>9.5486878152892043</v>
      </c>
      <c r="D18" s="4">
        <f t="shared" si="7"/>
        <v>7.7361976239444976</v>
      </c>
      <c r="E18" s="4">
        <f t="shared" si="8"/>
        <v>15.298250660993626</v>
      </c>
      <c r="F18" s="4">
        <f t="shared" si="9"/>
        <v>67.216411984620308</v>
      </c>
      <c r="G18" s="4">
        <v>126.29636410000001</v>
      </c>
      <c r="L18" s="4">
        <f t="shared" si="10"/>
        <v>0.20045191515237093</v>
      </c>
      <c r="M18" s="4">
        <f t="shared" si="11"/>
        <v>9.5486878152892043</v>
      </c>
      <c r="N18" s="4">
        <f t="shared" si="12"/>
        <v>7.7361976239444976</v>
      </c>
      <c r="O18" s="4">
        <f t="shared" si="13"/>
        <v>15.298250660993626</v>
      </c>
      <c r="P18" s="4">
        <f t="shared" si="14"/>
        <v>67.216411984620308</v>
      </c>
      <c r="Q18" s="4">
        <v>126.29636410000001</v>
      </c>
    </row>
    <row r="19" spans="1:17">
      <c r="A19" s="4">
        <v>18</v>
      </c>
      <c r="B19" s="4">
        <f t="shared" si="5"/>
        <v>0.1503389363642782</v>
      </c>
      <c r="C19" s="4">
        <f t="shared" si="6"/>
        <v>8.6439320125483761</v>
      </c>
      <c r="D19" s="4">
        <f t="shared" si="7"/>
        <v>7.1438268806845198</v>
      </c>
      <c r="E19" s="4">
        <f t="shared" si="8"/>
        <v>14.550752586633481</v>
      </c>
      <c r="F19" s="4">
        <f t="shared" si="9"/>
        <v>69.511149583769352</v>
      </c>
      <c r="G19" s="4">
        <v>139.57603320000001</v>
      </c>
      <c r="L19" s="4">
        <f t="shared" si="10"/>
        <v>0.1503389363642782</v>
      </c>
      <c r="M19" s="4">
        <f t="shared" si="11"/>
        <v>8.6439320125483761</v>
      </c>
      <c r="N19" s="4">
        <f t="shared" si="12"/>
        <v>7.1438268806845198</v>
      </c>
      <c r="O19" s="4">
        <f t="shared" si="13"/>
        <v>14.550752586633481</v>
      </c>
      <c r="P19" s="4">
        <f t="shared" si="14"/>
        <v>69.511149583769352</v>
      </c>
      <c r="Q19" s="4">
        <v>139.57603320000001</v>
      </c>
    </row>
    <row r="20" spans="1:17">
      <c r="A20" s="4">
        <v>19</v>
      </c>
      <c r="B20" s="4">
        <f t="shared" si="5"/>
        <v>0.11275420227320865</v>
      </c>
      <c r="C20" s="4">
        <f t="shared" si="6"/>
        <v>7.8171235453846073</v>
      </c>
      <c r="D20" s="4">
        <f t="shared" si="7"/>
        <v>6.579454705802454</v>
      </c>
      <c r="E20" s="4">
        <f t="shared" si="8"/>
        <v>13.796905074775365</v>
      </c>
      <c r="F20" s="4">
        <f t="shared" si="9"/>
        <v>71.693762471764373</v>
      </c>
      <c r="G20" s="4">
        <v>129.7984424</v>
      </c>
      <c r="L20" s="4">
        <f t="shared" si="10"/>
        <v>0.11275420227320865</v>
      </c>
      <c r="M20" s="4">
        <f t="shared" si="11"/>
        <v>7.8171235453846082</v>
      </c>
      <c r="N20" s="4">
        <f t="shared" si="12"/>
        <v>6.579454705802454</v>
      </c>
      <c r="O20" s="4">
        <f t="shared" si="13"/>
        <v>13.796905074775363</v>
      </c>
      <c r="P20" s="4">
        <f t="shared" si="14"/>
        <v>71.693762471764373</v>
      </c>
      <c r="Q20" s="4">
        <v>129.7984424</v>
      </c>
    </row>
    <row r="21" spans="1:17">
      <c r="A21" s="4">
        <v>20</v>
      </c>
      <c r="B21" s="4">
        <f t="shared" si="5"/>
        <v>8.4565651704906486E-2</v>
      </c>
      <c r="C21" s="4">
        <f t="shared" si="6"/>
        <v>7.0635997414144498</v>
      </c>
      <c r="D21" s="4">
        <f t="shared" si="7"/>
        <v>6.0452761191804241</v>
      </c>
      <c r="E21" s="4">
        <f t="shared" si="8"/>
        <v>13.043260254719549</v>
      </c>
      <c r="F21" s="4">
        <f t="shared" si="9"/>
        <v>73.763298232980674</v>
      </c>
      <c r="G21" s="4">
        <v>133.02294699999999</v>
      </c>
      <c r="L21" s="4">
        <f t="shared" si="10"/>
        <v>8.4565651704906486E-2</v>
      </c>
      <c r="M21" s="4">
        <f t="shared" si="11"/>
        <v>7.0635997414144498</v>
      </c>
      <c r="N21" s="4">
        <f t="shared" si="12"/>
        <v>6.0452761191804241</v>
      </c>
      <c r="O21" s="4">
        <f t="shared" si="13"/>
        <v>13.04326025471955</v>
      </c>
      <c r="P21" s="4">
        <f t="shared" si="14"/>
        <v>73.763298232980674</v>
      </c>
      <c r="Q21" s="4">
        <v>133.02294699999999</v>
      </c>
    </row>
    <row r="22" spans="1:17">
      <c r="A22" s="4">
        <v>21</v>
      </c>
      <c r="B22" s="4">
        <f t="shared" si="5"/>
        <v>6.3424238778679864E-2</v>
      </c>
      <c r="C22" s="4">
        <f t="shared" si="6"/>
        <v>6.3783811801992316</v>
      </c>
      <c r="D22" s="4">
        <f t="shared" si="7"/>
        <v>5.5425808694857848</v>
      </c>
      <c r="E22" s="4">
        <f t="shared" si="8"/>
        <v>12.295826440347703</v>
      </c>
      <c r="F22" s="4">
        <f t="shared" si="9"/>
        <v>75.719787271188608</v>
      </c>
      <c r="G22" s="4">
        <v>124.98995119999999</v>
      </c>
      <c r="L22" s="4">
        <f t="shared" si="10"/>
        <v>6.3424238778679864E-2</v>
      </c>
      <c r="M22" s="4">
        <f t="shared" si="11"/>
        <v>6.3783811801992316</v>
      </c>
      <c r="N22" s="4">
        <f t="shared" si="12"/>
        <v>5.5425808694857848</v>
      </c>
      <c r="O22" s="4">
        <f t="shared" si="13"/>
        <v>12.295826440347703</v>
      </c>
      <c r="P22" s="4">
        <f t="shared" si="14"/>
        <v>75.719787271188608</v>
      </c>
      <c r="Q22" s="4">
        <v>124.98995119999999</v>
      </c>
    </row>
    <row r="23" spans="1:17">
      <c r="A23" s="4">
        <v>22</v>
      </c>
      <c r="B23" s="4">
        <f t="shared" si="5"/>
        <v>4.7568179084009891E-2</v>
      </c>
      <c r="C23" s="4">
        <f t="shared" si="6"/>
        <v>5.7563991218739776</v>
      </c>
      <c r="D23" s="4">
        <f t="shared" si="7"/>
        <v>5.07190281360855</v>
      </c>
      <c r="E23" s="4">
        <f t="shared" si="8"/>
        <v>11.559968648192703</v>
      </c>
      <c r="F23" s="4">
        <f t="shared" si="9"/>
        <v>77.564161237240754</v>
      </c>
      <c r="G23" s="4">
        <v>122.34745220000001</v>
      </c>
      <c r="L23" s="4">
        <f t="shared" si="10"/>
        <v>4.7568179084009898E-2</v>
      </c>
      <c r="M23" s="4">
        <f t="shared" si="11"/>
        <v>5.7563991218739785</v>
      </c>
      <c r="N23" s="4">
        <f t="shared" si="12"/>
        <v>5.0719028136085509</v>
      </c>
      <c r="O23" s="4">
        <f t="shared" si="13"/>
        <v>11.559968648192704</v>
      </c>
      <c r="P23" s="4">
        <f t="shared" si="14"/>
        <v>77.564161237240768</v>
      </c>
      <c r="Q23" s="4">
        <v>122.34745220000001</v>
      </c>
    </row>
    <row r="24" spans="1:17">
      <c r="A24" s="4">
        <v>23</v>
      </c>
      <c r="B24" s="4">
        <f t="shared" si="5"/>
        <v>3.5676134313007424E-2</v>
      </c>
      <c r="C24" s="4">
        <f t="shared" si="6"/>
        <v>5.1926512544575836</v>
      </c>
      <c r="D24" s="4">
        <f t="shared" si="7"/>
        <v>4.633162163074239</v>
      </c>
      <c r="E24" s="4">
        <f t="shared" si="8"/>
        <v>10.840353913685508</v>
      </c>
      <c r="F24" s="4">
        <f t="shared" si="9"/>
        <v>79.298156534469669</v>
      </c>
      <c r="G24" s="4">
        <v>135.70766409999999</v>
      </c>
      <c r="L24" s="4">
        <f t="shared" si="10"/>
        <v>3.5676134313007424E-2</v>
      </c>
      <c r="M24" s="4">
        <f t="shared" si="11"/>
        <v>5.1926512544575836</v>
      </c>
      <c r="N24" s="4">
        <f t="shared" si="12"/>
        <v>4.633162163074239</v>
      </c>
      <c r="O24" s="4">
        <f t="shared" si="13"/>
        <v>10.840353913685508</v>
      </c>
      <c r="P24" s="4">
        <f t="shared" si="14"/>
        <v>79.298156534469669</v>
      </c>
      <c r="Q24" s="4">
        <v>135.70766409999999</v>
      </c>
    </row>
    <row r="25" spans="1:17">
      <c r="A25" s="4">
        <v>24</v>
      </c>
      <c r="B25" s="4">
        <f t="shared" si="5"/>
        <v>2.6757100734755571E-2</v>
      </c>
      <c r="C25" s="4">
        <f t="shared" si="6"/>
        <v>4.6823051625900769</v>
      </c>
      <c r="D25" s="4">
        <f t="shared" si="7"/>
        <v>4.2257948559051499</v>
      </c>
      <c r="E25" s="4">
        <f t="shared" si="8"/>
        <v>10.140933259247531</v>
      </c>
      <c r="F25" s="4">
        <f t="shared" si="9"/>
        <v>80.924209621522493</v>
      </c>
      <c r="G25" s="4">
        <v>139.55237260000001</v>
      </c>
      <c r="L25" s="4">
        <f t="shared" si="10"/>
        <v>2.6757100734755568E-2</v>
      </c>
      <c r="M25" s="4">
        <f t="shared" si="11"/>
        <v>4.6823051625900769</v>
      </c>
      <c r="N25" s="4">
        <f t="shared" si="12"/>
        <v>4.2257948559051499</v>
      </c>
      <c r="O25" s="4">
        <f t="shared" si="13"/>
        <v>10.140933259247531</v>
      </c>
      <c r="P25" s="4">
        <f t="shared" si="14"/>
        <v>80.924209621522493</v>
      </c>
      <c r="Q25" s="4">
        <v>139.55237260000001</v>
      </c>
    </row>
    <row r="26" spans="1:17">
      <c r="A26" s="4">
        <v>25</v>
      </c>
      <c r="B26" s="4">
        <f t="shared" si="5"/>
        <v>2.0067825551066676E-2</v>
      </c>
      <c r="C26" s="4">
        <f t="shared" si="6"/>
        <v>4.2207639215147585</v>
      </c>
      <c r="D26" s="4">
        <f t="shared" si="7"/>
        <v>3.8488664009831282</v>
      </c>
      <c r="E26" s="4">
        <f t="shared" si="8"/>
        <v>9.4649522415414307</v>
      </c>
      <c r="F26" s="4">
        <f t="shared" si="9"/>
        <v>82.445349610409622</v>
      </c>
      <c r="G26" s="4">
        <v>159.457798</v>
      </c>
      <c r="L26" s="4">
        <f t="shared" si="10"/>
        <v>2.0067825551066676E-2</v>
      </c>
      <c r="M26" s="4">
        <f t="shared" si="11"/>
        <v>4.2207639215147585</v>
      </c>
      <c r="N26" s="4">
        <f t="shared" si="12"/>
        <v>3.8488664009831277</v>
      </c>
      <c r="O26" s="4">
        <f t="shared" si="13"/>
        <v>9.4649522415414307</v>
      </c>
      <c r="P26" s="4">
        <f t="shared" si="14"/>
        <v>82.445349610409622</v>
      </c>
      <c r="Q26" s="4">
        <v>159.457798</v>
      </c>
    </row>
    <row r="27" spans="1:17">
      <c r="A27" s="4">
        <v>26</v>
      </c>
      <c r="B27" s="4">
        <f t="shared" si="5"/>
        <v>1.5050869163300007E-2</v>
      </c>
      <c r="C27" s="4">
        <f t="shared" si="6"/>
        <v>3.8037044857510494</v>
      </c>
      <c r="D27" s="4">
        <f t="shared" si="7"/>
        <v>3.5011695129379778</v>
      </c>
      <c r="E27" s="4">
        <f t="shared" si="8"/>
        <v>8.8149826855068412</v>
      </c>
      <c r="F27" s="4">
        <f t="shared" si="9"/>
        <v>83.86509244664083</v>
      </c>
      <c r="G27" s="4">
        <v>166.46730199999999</v>
      </c>
      <c r="L27" s="4">
        <f t="shared" si="10"/>
        <v>1.5050869163300007E-2</v>
      </c>
      <c r="M27" s="4">
        <f t="shared" si="11"/>
        <v>3.8037044857510494</v>
      </c>
      <c r="N27" s="4">
        <f t="shared" si="12"/>
        <v>3.5011695129379783</v>
      </c>
      <c r="O27" s="4">
        <f t="shared" si="13"/>
        <v>8.8149826855068412</v>
      </c>
      <c r="P27" s="4">
        <f t="shared" si="14"/>
        <v>83.86509244664083</v>
      </c>
      <c r="Q27" s="4">
        <v>166.46730199999999</v>
      </c>
    </row>
    <row r="28" spans="1:17">
      <c r="A28" s="4">
        <v>27</v>
      </c>
      <c r="B28" s="4">
        <f t="shared" si="5"/>
        <v>1.1288151872475005E-2</v>
      </c>
      <c r="C28" s="4">
        <f t="shared" si="6"/>
        <v>3.4270967544667701</v>
      </c>
      <c r="D28" s="4">
        <f t="shared" si="7"/>
        <v>3.1813060589254878</v>
      </c>
      <c r="E28" s="4">
        <f t="shared" si="8"/>
        <v>8.1929691852684101</v>
      </c>
      <c r="F28" s="4">
        <f t="shared" si="9"/>
        <v>85.187339849466852</v>
      </c>
      <c r="G28" s="4">
        <v>197.76207450000001</v>
      </c>
      <c r="L28" s="4">
        <f t="shared" si="10"/>
        <v>1.1288151872475005E-2</v>
      </c>
      <c r="M28" s="4">
        <f t="shared" si="11"/>
        <v>3.4270967544667696</v>
      </c>
      <c r="N28" s="4">
        <f t="shared" si="12"/>
        <v>3.1813060589254878</v>
      </c>
      <c r="O28" s="4">
        <f t="shared" si="13"/>
        <v>8.1929691852684101</v>
      </c>
      <c r="P28" s="4">
        <f t="shared" si="14"/>
        <v>85.187339849466852</v>
      </c>
      <c r="Q28" s="4">
        <v>197.76207450000001</v>
      </c>
    </row>
    <row r="29" spans="1:17">
      <c r="A29" s="4">
        <v>28</v>
      </c>
      <c r="B29" s="4">
        <f t="shared" si="5"/>
        <v>8.4661139043562539E-3</v>
      </c>
      <c r="C29" s="4">
        <f t="shared" si="6"/>
        <v>3.0872091169882117</v>
      </c>
      <c r="D29" s="4">
        <f t="shared" si="7"/>
        <v>2.8877545225870676</v>
      </c>
      <c r="E29" s="4">
        <f t="shared" si="8"/>
        <v>7.6002850192632465</v>
      </c>
      <c r="F29" s="4">
        <f t="shared" si="9"/>
        <v>86.41628522725712</v>
      </c>
      <c r="G29" s="4">
        <v>217.41081779999999</v>
      </c>
      <c r="L29" s="4">
        <f t="shared" si="10"/>
        <v>8.4661139043562539E-3</v>
      </c>
      <c r="M29" s="4">
        <f t="shared" si="11"/>
        <v>3.0872091169882117</v>
      </c>
      <c r="N29" s="4">
        <f t="shared" si="12"/>
        <v>2.8877545225870676</v>
      </c>
      <c r="O29" s="4">
        <f t="shared" si="13"/>
        <v>7.6002850192632465</v>
      </c>
      <c r="P29" s="4">
        <f t="shared" si="14"/>
        <v>86.41628522725712</v>
      </c>
      <c r="Q29" s="4">
        <v>217.41081779999999</v>
      </c>
    </row>
    <row r="30" spans="1:17">
      <c r="A30" s="4">
        <v>29</v>
      </c>
      <c r="B30" s="4">
        <f t="shared" si="5"/>
        <v>6.3495854282671904E-3</v>
      </c>
      <c r="C30" s="4">
        <f t="shared" si="6"/>
        <v>2.7806047337654798</v>
      </c>
      <c r="D30" s="4">
        <f t="shared" si="7"/>
        <v>2.6189245297684751</v>
      </c>
      <c r="E30" s="4">
        <f t="shared" si="8"/>
        <v>7.037793170891173</v>
      </c>
      <c r="F30" s="4">
        <f t="shared" si="9"/>
        <v>87.556327980146605</v>
      </c>
      <c r="G30" s="4">
        <v>255.4229335</v>
      </c>
      <c r="L30" s="4">
        <f t="shared" si="10"/>
        <v>6.3495854282671904E-3</v>
      </c>
      <c r="M30" s="4">
        <f t="shared" si="11"/>
        <v>2.7806047337654798</v>
      </c>
      <c r="N30" s="4">
        <f t="shared" si="12"/>
        <v>2.6189245297684751</v>
      </c>
      <c r="O30" s="4">
        <f t="shared" si="13"/>
        <v>7.037793170891173</v>
      </c>
      <c r="P30" s="4">
        <f t="shared" si="14"/>
        <v>87.556327980146605</v>
      </c>
      <c r="Q30" s="4">
        <v>255.4229335</v>
      </c>
    </row>
    <row r="31" spans="1:17">
      <c r="A31" s="4">
        <v>30</v>
      </c>
      <c r="B31" s="4">
        <f t="shared" si="5"/>
        <v>4.7621890712003928E-3</v>
      </c>
      <c r="C31" s="4">
        <f t="shared" si="6"/>
        <v>2.504131656745999</v>
      </c>
      <c r="D31" s="4">
        <f t="shared" si="7"/>
        <v>2.3732000971913285</v>
      </c>
      <c r="E31" s="4">
        <f t="shared" si="8"/>
        <v>6.5059091012111923</v>
      </c>
      <c r="F31" s="4">
        <f t="shared" si="9"/>
        <v>88.611996955780285</v>
      </c>
      <c r="G31" s="4">
        <v>261.29774090000001</v>
      </c>
      <c r="L31" s="4">
        <f t="shared" si="10"/>
        <v>4.7621890712003928E-3</v>
      </c>
      <c r="M31" s="4">
        <f t="shared" si="11"/>
        <v>2.504131656745999</v>
      </c>
      <c r="N31" s="4">
        <f t="shared" si="12"/>
        <v>2.3732000971913285</v>
      </c>
      <c r="O31" s="4">
        <f t="shared" si="13"/>
        <v>6.5059091012111923</v>
      </c>
      <c r="P31" s="4">
        <f t="shared" si="14"/>
        <v>88.611996955780285</v>
      </c>
      <c r="Q31" s="4">
        <v>261.29774090000001</v>
      </c>
    </row>
    <row r="32" spans="1:17">
      <c r="A32" s="4">
        <v>31</v>
      </c>
      <c r="B32" s="4">
        <f t="shared" si="5"/>
        <v>3.5716418034002942E-3</v>
      </c>
      <c r="C32" s="4">
        <f t="shared" si="6"/>
        <v>2.2549090383391994</v>
      </c>
      <c r="D32" s="4">
        <f t="shared" si="7"/>
        <v>2.1489732434276627</v>
      </c>
      <c r="E32" s="4">
        <f t="shared" si="8"/>
        <v>6.0046627554677796</v>
      </c>
      <c r="F32" s="4">
        <f t="shared" si="9"/>
        <v>89.587883320961964</v>
      </c>
      <c r="G32" s="4">
        <v>273.16475509999998</v>
      </c>
      <c r="L32" s="4">
        <f t="shared" si="10"/>
        <v>3.5716418034002946E-3</v>
      </c>
      <c r="M32" s="4">
        <f t="shared" si="11"/>
        <v>2.2549090383391994</v>
      </c>
      <c r="N32" s="4">
        <f t="shared" si="12"/>
        <v>2.1489732434276627</v>
      </c>
      <c r="O32" s="4">
        <f t="shared" si="13"/>
        <v>6.0046627554677796</v>
      </c>
      <c r="P32" s="4">
        <f t="shared" si="14"/>
        <v>89.587883320961964</v>
      </c>
      <c r="Q32" s="4">
        <v>273.16475509999998</v>
      </c>
    </row>
    <row r="33" spans="1:17">
      <c r="A33" s="4">
        <v>32</v>
      </c>
      <c r="B33" s="4">
        <f t="shared" si="5"/>
        <v>2.678731352550221E-3</v>
      </c>
      <c r="C33" s="4">
        <f t="shared" si="6"/>
        <v>2.0303110449561297</v>
      </c>
      <c r="D33" s="4">
        <f t="shared" si="7"/>
        <v>1.9446694985760502</v>
      </c>
      <c r="E33" s="4">
        <f t="shared" si="8"/>
        <v>5.5337579908331449</v>
      </c>
      <c r="F33" s="4">
        <f t="shared" si="9"/>
        <v>90.488582734282133</v>
      </c>
      <c r="G33" s="4">
        <v>271.5837927</v>
      </c>
      <c r="L33" s="4">
        <f t="shared" si="10"/>
        <v>2.678731352550221E-3</v>
      </c>
      <c r="M33" s="4">
        <f t="shared" si="11"/>
        <v>2.0303110449561297</v>
      </c>
      <c r="N33" s="4">
        <f t="shared" si="12"/>
        <v>1.9446694985760502</v>
      </c>
      <c r="O33" s="4">
        <f t="shared" si="13"/>
        <v>5.5337579908331449</v>
      </c>
      <c r="P33" s="4">
        <f t="shared" si="14"/>
        <v>90.488582734282133</v>
      </c>
      <c r="Q33" s="4">
        <v>271.5837927</v>
      </c>
    </row>
    <row r="34" spans="1:17">
      <c r="A34" s="4">
        <v>33</v>
      </c>
      <c r="B34" s="4">
        <f t="shared" si="5"/>
        <v>2.0090485144126655E-3</v>
      </c>
      <c r="C34" s="4">
        <f t="shared" si="6"/>
        <v>1.8279496232986543</v>
      </c>
      <c r="D34" s="4">
        <f t="shared" si="7"/>
        <v>1.7587667033564534</v>
      </c>
      <c r="E34" s="4">
        <f t="shared" si="8"/>
        <v>5.0926281919233833</v>
      </c>
      <c r="F34" s="4">
        <f t="shared" si="9"/>
        <v>91.318646432907101</v>
      </c>
      <c r="G34" s="4">
        <v>285.24965500000002</v>
      </c>
      <c r="L34" s="4">
        <f t="shared" si="10"/>
        <v>2.0090485144126655E-3</v>
      </c>
      <c r="M34" s="4">
        <f t="shared" si="11"/>
        <v>1.8279496232986543</v>
      </c>
      <c r="N34" s="4">
        <f t="shared" si="12"/>
        <v>1.7587667033564534</v>
      </c>
      <c r="O34" s="4">
        <f t="shared" si="13"/>
        <v>5.0926281919233833</v>
      </c>
      <c r="P34" s="4">
        <f t="shared" si="14"/>
        <v>91.318646432907101</v>
      </c>
      <c r="Q34" s="4">
        <v>285.24965500000002</v>
      </c>
    </row>
    <row r="35" spans="1:17">
      <c r="A35" s="4">
        <v>34</v>
      </c>
      <c r="B35" s="4">
        <f t="shared" si="5"/>
        <v>1.5067863858094991E-3</v>
      </c>
      <c r="C35" s="4">
        <f t="shared" si="6"/>
        <v>1.6456569230973921</v>
      </c>
      <c r="D35" s="4">
        <f t="shared" si="7"/>
        <v>1.5898083250150283</v>
      </c>
      <c r="E35" s="4">
        <f t="shared" si="8"/>
        <v>4.6804873038061663</v>
      </c>
      <c r="F35" s="4">
        <f t="shared" si="9"/>
        <v>92.082540661695603</v>
      </c>
      <c r="G35" s="4">
        <v>275.58430499999997</v>
      </c>
      <c r="L35" s="4">
        <f t="shared" si="10"/>
        <v>1.5067863858094991E-3</v>
      </c>
      <c r="M35" s="4">
        <f t="shared" si="11"/>
        <v>1.6456569230973921</v>
      </c>
      <c r="N35" s="4">
        <f t="shared" si="12"/>
        <v>1.5898083250150283</v>
      </c>
      <c r="O35" s="4">
        <f t="shared" si="13"/>
        <v>4.6804873038061663</v>
      </c>
      <c r="P35" s="4">
        <f t="shared" si="14"/>
        <v>92.082540661695603</v>
      </c>
      <c r="Q35" s="4">
        <v>275.58430499999997</v>
      </c>
    </row>
    <row r="36" spans="1:17">
      <c r="A36" s="4">
        <v>35</v>
      </c>
      <c r="B36" s="4">
        <f t="shared" si="5"/>
        <v>1.1300897893571243E-3</v>
      </c>
      <c r="C36" s="4">
        <f t="shared" si="6"/>
        <v>1.4814679273841054</v>
      </c>
      <c r="D36" s="4">
        <f t="shared" si="7"/>
        <v>1.436412352321762</v>
      </c>
      <c r="E36" s="4">
        <f t="shared" si="8"/>
        <v>4.2963758732382473</v>
      </c>
      <c r="F36" s="4">
        <f t="shared" si="9"/>
        <v>92.784613757266527</v>
      </c>
      <c r="G36" s="4">
        <v>288.84963099999999</v>
      </c>
      <c r="L36" s="4">
        <f t="shared" si="10"/>
        <v>1.1300897893571243E-3</v>
      </c>
      <c r="M36" s="4">
        <f t="shared" si="11"/>
        <v>1.4814679273841054</v>
      </c>
      <c r="N36" s="4">
        <f t="shared" si="12"/>
        <v>1.436412352321762</v>
      </c>
      <c r="O36" s="4">
        <f t="shared" si="13"/>
        <v>4.2963758732382473</v>
      </c>
      <c r="P36" s="4">
        <f t="shared" si="14"/>
        <v>92.784613757266527</v>
      </c>
      <c r="Q36" s="4">
        <v>288.84963099999999</v>
      </c>
    </row>
    <row r="37" spans="1:17">
      <c r="A37" s="4">
        <v>36</v>
      </c>
      <c r="B37" s="4">
        <f t="shared" si="5"/>
        <v>8.4756734201784343E-4</v>
      </c>
      <c r="C37" s="4">
        <f t="shared" si="6"/>
        <v>1.3336036570930343</v>
      </c>
      <c r="D37" s="4">
        <f t="shared" si="7"/>
        <v>1.2972766745958204</v>
      </c>
      <c r="E37" s="4">
        <f t="shared" si="8"/>
        <v>3.9392019627168628</v>
      </c>
      <c r="F37" s="4">
        <f t="shared" si="9"/>
        <v>93.429070138252271</v>
      </c>
      <c r="G37" s="4">
        <v>284.9584084</v>
      </c>
      <c r="L37" s="4">
        <f t="shared" si="10"/>
        <v>8.4756734201784322E-4</v>
      </c>
      <c r="M37" s="4">
        <f t="shared" si="11"/>
        <v>1.3336036570930341</v>
      </c>
      <c r="N37" s="4">
        <f t="shared" si="12"/>
        <v>1.2972766745958202</v>
      </c>
      <c r="O37" s="4">
        <f t="shared" si="13"/>
        <v>3.9392019627168624</v>
      </c>
      <c r="P37" s="4">
        <f t="shared" si="14"/>
        <v>93.429070138252257</v>
      </c>
      <c r="Q37" s="4">
        <v>284.9584084</v>
      </c>
    </row>
    <row r="38" spans="1:17">
      <c r="A38" s="4">
        <v>37</v>
      </c>
      <c r="B38" s="4">
        <f t="shared" si="5"/>
        <v>6.3567550651338249E-4</v>
      </c>
      <c r="C38" s="4">
        <f t="shared" si="6"/>
        <v>1.2004551832192354</v>
      </c>
      <c r="D38" s="4">
        <f t="shared" si="7"/>
        <v>1.1711817053859599</v>
      </c>
      <c r="E38" s="4">
        <f t="shared" si="8"/>
        <v>3.6077770032284975</v>
      </c>
      <c r="F38" s="4">
        <f t="shared" si="9"/>
        <v>94.019950432659797</v>
      </c>
      <c r="G38" s="4">
        <v>299.1007821</v>
      </c>
      <c r="L38" s="4">
        <f t="shared" si="10"/>
        <v>6.3567550651338239E-4</v>
      </c>
      <c r="M38" s="4">
        <f t="shared" si="11"/>
        <v>1.2004551832192352</v>
      </c>
      <c r="N38" s="4">
        <f t="shared" si="12"/>
        <v>1.1711817053859597</v>
      </c>
      <c r="O38" s="4">
        <f t="shared" si="13"/>
        <v>3.607777003228497</v>
      </c>
      <c r="P38" s="4">
        <f t="shared" si="14"/>
        <v>94.019950432659783</v>
      </c>
      <c r="Q38" s="4">
        <v>299.1007821</v>
      </c>
    </row>
    <row r="39" spans="1:17">
      <c r="A39" s="4">
        <v>38</v>
      </c>
      <c r="B39" s="4">
        <f t="shared" si="5"/>
        <v>4.7675662988503682E-4</v>
      </c>
      <c r="C39" s="4">
        <f t="shared" si="6"/>
        <v>1.0805685837739403</v>
      </c>
      <c r="D39" s="4">
        <f t="shared" si="7"/>
        <v>1.0569908826306915</v>
      </c>
      <c r="E39" s="4">
        <f t="shared" si="8"/>
        <v>3.3008467938214143</v>
      </c>
      <c r="F39" s="4">
        <f t="shared" si="9"/>
        <v>94.561116983144075</v>
      </c>
      <c r="G39" s="4">
        <v>328.06404409999999</v>
      </c>
      <c r="L39" s="4">
        <f t="shared" si="10"/>
        <v>4.7675662988503676E-4</v>
      </c>
      <c r="M39" s="4">
        <f t="shared" si="11"/>
        <v>1.0805685837739401</v>
      </c>
      <c r="N39" s="4">
        <f t="shared" si="12"/>
        <v>1.0569908826306913</v>
      </c>
      <c r="O39" s="4">
        <f t="shared" si="13"/>
        <v>3.3008467938214143</v>
      </c>
      <c r="P39" s="4">
        <f t="shared" si="14"/>
        <v>94.561116983144061</v>
      </c>
      <c r="Q39" s="4">
        <v>328.06404409999999</v>
      </c>
    </row>
    <row r="40" spans="1:17">
      <c r="A40" s="4">
        <v>39</v>
      </c>
      <c r="B40" s="4">
        <f t="shared" si="5"/>
        <v>3.5756747241377763E-4</v>
      </c>
      <c r="C40" s="4">
        <f t="shared" si="6"/>
        <v>0.9726309145540174</v>
      </c>
      <c r="D40" s="4">
        <f t="shared" si="7"/>
        <v>0.95364956448194715</v>
      </c>
      <c r="E40" s="4">
        <f t="shared" si="8"/>
        <v>3.0171179512743405</v>
      </c>
      <c r="F40" s="4">
        <f t="shared" si="9"/>
        <v>95.056244002217284</v>
      </c>
      <c r="G40" s="4">
        <v>360.68837919999999</v>
      </c>
      <c r="L40" s="4">
        <f t="shared" si="10"/>
        <v>3.5756747241377757E-4</v>
      </c>
      <c r="M40" s="4">
        <f t="shared" si="11"/>
        <v>0.97263091455401729</v>
      </c>
      <c r="N40" s="4">
        <f t="shared" si="12"/>
        <v>0.95364956448194704</v>
      </c>
      <c r="O40" s="4">
        <f t="shared" si="13"/>
        <v>3.01711795127434</v>
      </c>
      <c r="P40" s="4">
        <f t="shared" si="14"/>
        <v>95.056244002217269</v>
      </c>
      <c r="Q40" s="4">
        <v>360.68837919999999</v>
      </c>
    </row>
    <row r="41" spans="1:17">
      <c r="A41" s="4">
        <v>40</v>
      </c>
      <c r="B41" s="4">
        <f t="shared" si="5"/>
        <v>2.6817560431033317E-4</v>
      </c>
      <c r="C41" s="4">
        <f t="shared" si="6"/>
        <v>0.87545721496671924</v>
      </c>
      <c r="D41" s="4">
        <f t="shared" si="7"/>
        <v>0.86018274304095965</v>
      </c>
      <c r="E41" s="4">
        <f t="shared" si="8"/>
        <v>2.7552801714795785</v>
      </c>
      <c r="F41" s="4">
        <f t="shared" si="9"/>
        <v>95.508811694908431</v>
      </c>
      <c r="G41" s="4">
        <v>352.56692829999997</v>
      </c>
      <c r="L41" s="4">
        <f t="shared" si="10"/>
        <v>2.6817560431033317E-4</v>
      </c>
      <c r="M41" s="4">
        <f t="shared" si="11"/>
        <v>0.87545721496671902</v>
      </c>
      <c r="N41" s="4">
        <f t="shared" si="12"/>
        <v>0.86018274304095943</v>
      </c>
      <c r="O41" s="4">
        <f t="shared" si="13"/>
        <v>2.755280171479578</v>
      </c>
      <c r="P41" s="4">
        <f t="shared" si="14"/>
        <v>95.508811694908417</v>
      </c>
      <c r="Q41" s="4">
        <v>352.56692829999997</v>
      </c>
    </row>
    <row r="42" spans="1:17">
      <c r="A42" s="4">
        <v>41</v>
      </c>
      <c r="B42" s="4">
        <f t="shared" si="5"/>
        <v>2.0113170323274996E-4</v>
      </c>
      <c r="C42" s="4">
        <f t="shared" si="6"/>
        <v>0.787978537371125</v>
      </c>
      <c r="D42" s="4">
        <f t="shared" si="7"/>
        <v>0.77569191592943976</v>
      </c>
      <c r="E42" s="4">
        <f t="shared" si="8"/>
        <v>2.5140246943658342</v>
      </c>
      <c r="F42" s="4">
        <f t="shared" si="9"/>
        <v>95.922103720630375</v>
      </c>
      <c r="G42" s="4">
        <v>379.71901530000002</v>
      </c>
      <c r="L42" s="4">
        <f t="shared" si="10"/>
        <v>2.0113170323274987E-4</v>
      </c>
      <c r="M42" s="4">
        <f t="shared" si="11"/>
        <v>0.78797853737112478</v>
      </c>
      <c r="N42" s="4">
        <f t="shared" si="12"/>
        <v>0.77569191592943953</v>
      </c>
      <c r="O42" s="4">
        <f t="shared" si="13"/>
        <v>2.5140246943658333</v>
      </c>
      <c r="P42" s="4">
        <f t="shared" si="14"/>
        <v>95.922103720630346</v>
      </c>
      <c r="Q42" s="4">
        <v>379.71901530000002</v>
      </c>
    </row>
    <row r="43" spans="1:17">
      <c r="A43" s="4">
        <v>42</v>
      </c>
      <c r="B43" s="4">
        <f t="shared" si="5"/>
        <v>1.5084877742456247E-4</v>
      </c>
      <c r="C43" s="4">
        <f t="shared" si="6"/>
        <v>0.70923096655982076</v>
      </c>
      <c r="D43" s="4">
        <f t="shared" si="7"/>
        <v>0.69935138648066431</v>
      </c>
      <c r="E43" s="4">
        <f t="shared" si="8"/>
        <v>2.2920593733968464</v>
      </c>
      <c r="F43" s="4">
        <f t="shared" si="9"/>
        <v>96.299207424785251</v>
      </c>
      <c r="G43" s="4">
        <v>378.92464389999998</v>
      </c>
      <c r="L43" s="4">
        <f t="shared" si="10"/>
        <v>1.5084877742456242E-4</v>
      </c>
      <c r="M43" s="4">
        <f t="shared" si="11"/>
        <v>0.70923096655982054</v>
      </c>
      <c r="N43" s="4">
        <f t="shared" si="12"/>
        <v>0.69935138648066408</v>
      </c>
      <c r="O43" s="4">
        <f t="shared" si="13"/>
        <v>2.292059373396846</v>
      </c>
      <c r="P43" s="4">
        <f t="shared" si="14"/>
        <v>96.299207424785223</v>
      </c>
      <c r="Q43" s="4">
        <v>378.92464389999998</v>
      </c>
    </row>
    <row r="44" spans="1:17">
      <c r="A44" s="4">
        <v>43</v>
      </c>
      <c r="B44" s="4">
        <f t="shared" si="5"/>
        <v>1.1313658306842184E-4</v>
      </c>
      <c r="C44" s="4">
        <f t="shared" si="6"/>
        <v>0.6383455820981947</v>
      </c>
      <c r="D44" s="4">
        <f t="shared" si="7"/>
        <v>0.63040420584051349</v>
      </c>
      <c r="E44" s="4">
        <f t="shared" si="8"/>
        <v>2.0881207446834518</v>
      </c>
      <c r="F44" s="4">
        <f t="shared" si="9"/>
        <v>96.643016330794765</v>
      </c>
      <c r="G44" s="4">
        <v>372.1330911</v>
      </c>
      <c r="L44" s="4">
        <f t="shared" si="10"/>
        <v>1.1313658306842181E-4</v>
      </c>
      <c r="M44" s="4">
        <f t="shared" si="11"/>
        <v>0.63834558209819459</v>
      </c>
      <c r="N44" s="4">
        <f t="shared" si="12"/>
        <v>0.63040420584051338</v>
      </c>
      <c r="O44" s="4">
        <f t="shared" si="13"/>
        <v>2.0881207446834518</v>
      </c>
      <c r="P44" s="4">
        <f t="shared" si="14"/>
        <v>96.643016330794751</v>
      </c>
      <c r="Q44" s="4">
        <v>372.1330911</v>
      </c>
    </row>
    <row r="45" spans="1:17">
      <c r="A45" s="4">
        <v>44</v>
      </c>
      <c r="B45" s="4">
        <f t="shared" si="5"/>
        <v>8.4852437301316395E-5</v>
      </c>
      <c r="C45" s="4">
        <f t="shared" si="6"/>
        <v>0.57453930803414244</v>
      </c>
      <c r="D45" s="4">
        <f t="shared" si="7"/>
        <v>0.56815792288223033</v>
      </c>
      <c r="E45" s="4">
        <f t="shared" si="8"/>
        <v>1.9009834741490372</v>
      </c>
      <c r="F45" s="4">
        <f t="shared" si="9"/>
        <v>96.956234442497291</v>
      </c>
      <c r="G45" s="4">
        <v>367.94130539999998</v>
      </c>
      <c r="L45" s="4">
        <f t="shared" si="10"/>
        <v>8.4852437301316367E-5</v>
      </c>
      <c r="M45" s="4">
        <f t="shared" si="11"/>
        <v>0.57453930803414222</v>
      </c>
      <c r="N45" s="4">
        <f t="shared" si="12"/>
        <v>0.5681579228822301</v>
      </c>
      <c r="O45" s="4">
        <f t="shared" si="13"/>
        <v>1.9009834741490366</v>
      </c>
      <c r="P45" s="4">
        <f t="shared" si="14"/>
        <v>96.956234442497262</v>
      </c>
      <c r="Q45" s="4">
        <v>367.94130539999998</v>
      </c>
    </row>
    <row r="46" spans="1:17">
      <c r="A46" s="4">
        <v>45</v>
      </c>
      <c r="B46" s="4">
        <f t="shared" si="5"/>
        <v>6.3639327975987303E-5</v>
      </c>
      <c r="C46" s="4">
        <f t="shared" si="6"/>
        <v>0.51710659034005346</v>
      </c>
      <c r="D46" s="4">
        <f t="shared" si="7"/>
        <v>0.51198026910919858</v>
      </c>
      <c r="E46" s="4">
        <f t="shared" si="8"/>
        <v>1.7294675376031274</v>
      </c>
      <c r="F46" s="4">
        <f t="shared" si="9"/>
        <v>97.241381963619645</v>
      </c>
      <c r="G46" s="4">
        <v>376.27239859999997</v>
      </c>
      <c r="L46" s="4">
        <f t="shared" si="10"/>
        <v>6.3639327975987276E-5</v>
      </c>
      <c r="M46" s="4">
        <f t="shared" si="11"/>
        <v>0.51710659034005335</v>
      </c>
      <c r="N46" s="4">
        <f t="shared" si="12"/>
        <v>0.51198026910919836</v>
      </c>
      <c r="O46" s="4">
        <f t="shared" si="13"/>
        <v>1.729467537603127</v>
      </c>
      <c r="P46" s="4">
        <f t="shared" si="14"/>
        <v>97.241381963619617</v>
      </c>
      <c r="Q46" s="4">
        <v>376.27239859999997</v>
      </c>
    </row>
    <row r="47" spans="1:17">
      <c r="A47" s="4">
        <v>46</v>
      </c>
      <c r="B47" s="4">
        <f t="shared" si="5"/>
        <v>4.7729495981990467E-5</v>
      </c>
      <c r="C47" s="4">
        <f t="shared" si="6"/>
        <v>0.46541184113804213</v>
      </c>
      <c r="D47" s="4">
        <f t="shared" si="7"/>
        <v>0.46129487432136418</v>
      </c>
      <c r="E47" s="4">
        <f t="shared" si="8"/>
        <v>1.5724434607844979</v>
      </c>
      <c r="F47" s="4">
        <f t="shared" si="9"/>
        <v>97.500802094260109</v>
      </c>
      <c r="G47" s="4">
        <v>367.29850720000002</v>
      </c>
      <c r="L47" s="4">
        <f t="shared" si="10"/>
        <v>4.7729495981990453E-5</v>
      </c>
      <c r="M47" s="4">
        <f t="shared" si="11"/>
        <v>0.46541184113804202</v>
      </c>
      <c r="N47" s="4">
        <f t="shared" si="12"/>
        <v>0.46129487432136407</v>
      </c>
      <c r="O47" s="4">
        <f t="shared" si="13"/>
        <v>1.5724434607844975</v>
      </c>
      <c r="P47" s="4">
        <f t="shared" si="14"/>
        <v>97.500802094260081</v>
      </c>
      <c r="Q47" s="4">
        <v>367.29850720000002</v>
      </c>
    </row>
    <row r="48" spans="1:17">
      <c r="A48" s="4">
        <v>47</v>
      </c>
      <c r="B48" s="4">
        <f t="shared" si="5"/>
        <v>3.579712198649285E-5</v>
      </c>
      <c r="C48" s="4">
        <f t="shared" si="6"/>
        <v>0.41888258939823347</v>
      </c>
      <c r="D48" s="4">
        <f t="shared" si="7"/>
        <v>0.41557708357089557</v>
      </c>
      <c r="E48" s="4">
        <f t="shared" si="8"/>
        <v>1.428835916531096</v>
      </c>
      <c r="F48" s="4">
        <f t="shared" si="9"/>
        <v>97.736668613377788</v>
      </c>
      <c r="G48" s="4">
        <v>361.72572359999998</v>
      </c>
      <c r="L48" s="4">
        <f t="shared" si="10"/>
        <v>3.5797121986492843E-5</v>
      </c>
      <c r="M48" s="4">
        <f t="shared" si="11"/>
        <v>0.41888258939823331</v>
      </c>
      <c r="N48" s="4">
        <f t="shared" si="12"/>
        <v>0.41557708357089546</v>
      </c>
      <c r="O48" s="4">
        <f t="shared" si="13"/>
        <v>1.4288359165310955</v>
      </c>
      <c r="P48" s="4">
        <f t="shared" si="14"/>
        <v>97.736668613377759</v>
      </c>
      <c r="Q48" s="4">
        <v>361.72572359999998</v>
      </c>
    </row>
    <row r="49" spans="1:17">
      <c r="A49" s="4">
        <v>48</v>
      </c>
      <c r="B49" s="4">
        <f t="shared" si="5"/>
        <v>2.6847841489869639E-5</v>
      </c>
      <c r="C49" s="4">
        <f t="shared" si="6"/>
        <v>0.37700327973890668</v>
      </c>
      <c r="D49" s="4">
        <f t="shared" si="7"/>
        <v>0.37434992579653986</v>
      </c>
      <c r="E49" s="4">
        <f t="shared" si="8"/>
        <v>1.2976259457656105</v>
      </c>
      <c r="F49" s="4">
        <f t="shared" si="9"/>
        <v>97.950994000857449</v>
      </c>
      <c r="G49" s="4">
        <v>363.73554630000001</v>
      </c>
      <c r="L49" s="4">
        <f t="shared" si="10"/>
        <v>2.6847841489869633E-5</v>
      </c>
      <c r="M49" s="4">
        <f t="shared" si="11"/>
        <v>0.37700327973890657</v>
      </c>
      <c r="N49" s="4">
        <f t="shared" si="12"/>
        <v>0.37434992579653975</v>
      </c>
      <c r="O49" s="4">
        <f t="shared" si="13"/>
        <v>1.2976259457656103</v>
      </c>
      <c r="P49" s="4">
        <f t="shared" si="14"/>
        <v>97.95099400085742</v>
      </c>
      <c r="Q49" s="4">
        <v>363.73554630000001</v>
      </c>
    </row>
    <row r="50" spans="1:17">
      <c r="A50" s="4">
        <v>49</v>
      </c>
      <c r="B50" s="4">
        <f t="shared" si="5"/>
        <v>2.0135881117402232E-5</v>
      </c>
      <c r="C50" s="4">
        <f t="shared" si="6"/>
        <v>0.33930966372538846</v>
      </c>
      <c r="D50" s="4">
        <f t="shared" si="7"/>
        <v>0.33718026861112255</v>
      </c>
      <c r="E50" s="4">
        <f t="shared" si="8"/>
        <v>1.1778520390600768</v>
      </c>
      <c r="F50" s="4">
        <f t="shared" si="9"/>
        <v>98.145637892722291</v>
      </c>
      <c r="G50" s="4">
        <v>375.21426350000002</v>
      </c>
      <c r="L50" s="4">
        <f t="shared" si="10"/>
        <v>2.0135881117402225E-5</v>
      </c>
      <c r="M50" s="4">
        <f t="shared" si="11"/>
        <v>0.33930966372538834</v>
      </c>
      <c r="N50" s="4">
        <f t="shared" si="12"/>
        <v>0.33718026861112249</v>
      </c>
      <c r="O50" s="4">
        <f t="shared" si="13"/>
        <v>1.1778520390600766</v>
      </c>
      <c r="P50" s="4">
        <f t="shared" si="14"/>
        <v>98.145637892722263</v>
      </c>
      <c r="Q50" s="4">
        <v>375.21426350000002</v>
      </c>
    </row>
    <row r="51" spans="1:17">
      <c r="A51" s="4">
        <v>50</v>
      </c>
      <c r="B51" s="4">
        <f t="shared" ref="B51:B90" si="15">(L51/SUM($L51:$P51))*100</f>
        <v>1.5101910838051675E-5</v>
      </c>
      <c r="C51" s="4">
        <f t="shared" ref="C51:C90" si="16">(M51/SUM($L51:$P51))*100</f>
        <v>0.3053837313231289</v>
      </c>
      <c r="D51" s="4">
        <f t="shared" ref="D51:D90" si="17">(N51/SUM($L51:$P51))*100</f>
        <v>0.30367518126143694</v>
      </c>
      <c r="E51" s="4">
        <f t="shared" ref="E51:E90" si="18">(O51/SUM($L51:$P51))*100</f>
        <v>1.0686102869232899</v>
      </c>
      <c r="F51" s="4">
        <f t="shared" ref="F51:F90" si="19">(P51/SUM($L51:$P51))*100</f>
        <v>98.322315698581306</v>
      </c>
      <c r="G51" s="4">
        <v>376.21426350000002</v>
      </c>
      <c r="L51" s="4">
        <f t="shared" si="10"/>
        <v>1.510191083805167E-5</v>
      </c>
      <c r="M51" s="4">
        <f t="shared" ref="M51:M90" si="20">IF(M50=0,0,(L50*0.25+M50*0.9))</f>
        <v>0.30538373132312885</v>
      </c>
      <c r="N51" s="4">
        <f t="shared" ref="N51:N90" si="21">IF(N50=0,0,M50*0.1+N50*0.8)</f>
        <v>0.30367518126143683</v>
      </c>
      <c r="O51" s="4">
        <f t="shared" ref="O51:O90" si="22">IF(O50=0,0,N50*0.2+O50*0.85)</f>
        <v>1.0686102869232896</v>
      </c>
      <c r="P51" s="4">
        <f t="shared" ref="P51:P90" si="23">IF(P50=0,0,O50*0.15+P50)</f>
        <v>98.322315698581278</v>
      </c>
      <c r="Q51" s="4">
        <v>376.21426350000002</v>
      </c>
    </row>
    <row r="52" spans="1:17">
      <c r="A52" s="4">
        <v>51</v>
      </c>
      <c r="B52" s="4">
        <f t="shared" si="15"/>
        <v>1.1326433128538755E-5</v>
      </c>
      <c r="C52" s="4">
        <f t="shared" si="16"/>
        <v>0.27484913366852559</v>
      </c>
      <c r="D52" s="4">
        <f t="shared" si="17"/>
        <v>0.2734785181414624</v>
      </c>
      <c r="E52" s="4">
        <f t="shared" si="18"/>
        <v>0.96905378013708388</v>
      </c>
      <c r="F52" s="4">
        <f t="shared" si="19"/>
        <v>98.482607241619803</v>
      </c>
      <c r="G52" s="4">
        <v>377.21426350000002</v>
      </c>
      <c r="L52" s="4">
        <f t="shared" si="10"/>
        <v>1.1326433128538751E-5</v>
      </c>
      <c r="M52" s="4">
        <f t="shared" si="20"/>
        <v>0.27484913366852548</v>
      </c>
      <c r="N52" s="4">
        <f t="shared" si="21"/>
        <v>0.27347851814146235</v>
      </c>
      <c r="O52" s="4">
        <f t="shared" si="22"/>
        <v>0.96905378013708354</v>
      </c>
      <c r="P52" s="4">
        <f t="shared" si="23"/>
        <v>98.482607241619775</v>
      </c>
      <c r="Q52" s="4">
        <v>377.21426350000002</v>
      </c>
    </row>
    <row r="53" spans="1:17">
      <c r="A53" s="4">
        <v>52</v>
      </c>
      <c r="B53" s="4">
        <f t="shared" si="15"/>
        <v>8.4948248464040653E-6</v>
      </c>
      <c r="C53" s="4">
        <f t="shared" si="16"/>
        <v>0.24736705190995514</v>
      </c>
      <c r="D53" s="4">
        <f t="shared" si="17"/>
        <v>0.24626772788002249</v>
      </c>
      <c r="E53" s="4">
        <f t="shared" si="18"/>
        <v>0.87839141674481369</v>
      </c>
      <c r="F53" s="4">
        <f t="shared" si="19"/>
        <v>98.62796530864037</v>
      </c>
      <c r="G53" s="4">
        <v>378.21426350000002</v>
      </c>
      <c r="L53" s="4">
        <f t="shared" si="10"/>
        <v>8.4948248464040636E-6</v>
      </c>
      <c r="M53" s="4">
        <f t="shared" si="20"/>
        <v>0.24736705190995506</v>
      </c>
      <c r="N53" s="4">
        <f t="shared" si="21"/>
        <v>0.24626772788002244</v>
      </c>
      <c r="O53" s="4">
        <f t="shared" si="22"/>
        <v>0.87839141674481347</v>
      </c>
      <c r="P53" s="4">
        <f t="shared" si="23"/>
        <v>98.627965308640341</v>
      </c>
      <c r="Q53" s="4">
        <v>378.21426350000002</v>
      </c>
    </row>
    <row r="54" spans="1:17">
      <c r="A54" s="4">
        <v>53</v>
      </c>
      <c r="B54" s="4">
        <f t="shared" si="15"/>
        <v>6.3711186348030494E-6</v>
      </c>
      <c r="C54" s="4">
        <f t="shared" si="16"/>
        <v>0.2226324704251712</v>
      </c>
      <c r="D54" s="4">
        <f t="shared" si="17"/>
        <v>0.22175088749501354</v>
      </c>
      <c r="E54" s="4">
        <f t="shared" si="18"/>
        <v>0.79588624980909617</v>
      </c>
      <c r="F54" s="4">
        <f t="shared" si="19"/>
        <v>98.759724021152081</v>
      </c>
      <c r="G54" s="4">
        <v>379.21426350000002</v>
      </c>
      <c r="L54" s="4">
        <f t="shared" si="10"/>
        <v>6.3711186348030477E-6</v>
      </c>
      <c r="M54" s="4">
        <f t="shared" si="20"/>
        <v>0.22263247042517118</v>
      </c>
      <c r="N54" s="4">
        <f t="shared" si="21"/>
        <v>0.22175088749501348</v>
      </c>
      <c r="O54" s="4">
        <f t="shared" si="22"/>
        <v>0.79588624980909595</v>
      </c>
      <c r="P54" s="4">
        <f t="shared" si="23"/>
        <v>98.759724021152067</v>
      </c>
      <c r="Q54" s="4">
        <v>379.21426350000002</v>
      </c>
    </row>
    <row r="55" spans="1:17">
      <c r="A55" s="4">
        <v>54</v>
      </c>
      <c r="B55" s="4">
        <f t="shared" si="15"/>
        <v>4.7783389761022864E-6</v>
      </c>
      <c r="C55" s="4">
        <f t="shared" si="16"/>
        <v>0.20037081616231278</v>
      </c>
      <c r="D55" s="4">
        <f t="shared" si="17"/>
        <v>0.19966395703852796</v>
      </c>
      <c r="E55" s="4">
        <f t="shared" si="18"/>
        <v>0.72085348983673447</v>
      </c>
      <c r="F55" s="4">
        <f t="shared" si="19"/>
        <v>98.879106958623453</v>
      </c>
      <c r="G55" s="4">
        <v>380.21426350000002</v>
      </c>
      <c r="L55" s="4">
        <f t="shared" si="10"/>
        <v>4.7783389761022856E-6</v>
      </c>
      <c r="M55" s="4">
        <f t="shared" si="20"/>
        <v>0.20037081616231275</v>
      </c>
      <c r="N55" s="4">
        <f t="shared" si="21"/>
        <v>0.19966395703852791</v>
      </c>
      <c r="O55" s="4">
        <f t="shared" si="22"/>
        <v>0.72085348983673425</v>
      </c>
      <c r="P55" s="4">
        <f t="shared" si="23"/>
        <v>98.879106958623424</v>
      </c>
      <c r="Q55" s="4">
        <v>380.21426350000002</v>
      </c>
    </row>
    <row r="56" spans="1:17">
      <c r="A56" s="4">
        <v>55</v>
      </c>
      <c r="B56" s="4">
        <f t="shared" si="15"/>
        <v>3.5837542320767148E-6</v>
      </c>
      <c r="C56" s="4">
        <f t="shared" si="16"/>
        <v>0.18033492913082552</v>
      </c>
      <c r="D56" s="4">
        <f t="shared" si="17"/>
        <v>0.17976824724705365</v>
      </c>
      <c r="E56" s="4">
        <f t="shared" si="18"/>
        <v>0.65265825776892972</v>
      </c>
      <c r="F56" s="4">
        <f t="shared" si="19"/>
        <v>98.987234982098954</v>
      </c>
      <c r="G56" s="4">
        <v>381.21426350000002</v>
      </c>
      <c r="L56" s="4">
        <f t="shared" si="10"/>
        <v>3.5837542320767144E-6</v>
      </c>
      <c r="M56" s="4">
        <f t="shared" si="20"/>
        <v>0.18033492913082549</v>
      </c>
      <c r="N56" s="4">
        <f t="shared" si="21"/>
        <v>0.17976824724705362</v>
      </c>
      <c r="O56" s="4">
        <f t="shared" si="22"/>
        <v>0.65265825776892961</v>
      </c>
      <c r="P56" s="4">
        <f t="shared" si="23"/>
        <v>98.98723498209894</v>
      </c>
      <c r="Q56" s="4">
        <v>381.21426350000002</v>
      </c>
    </row>
    <row r="57" spans="1:17">
      <c r="A57" s="4">
        <v>56</v>
      </c>
      <c r="B57" s="4">
        <f t="shared" si="15"/>
        <v>2.6878156740575366E-6</v>
      </c>
      <c r="C57" s="4">
        <f t="shared" si="16"/>
        <v>0.16230233215630102</v>
      </c>
      <c r="D57" s="4">
        <f t="shared" si="17"/>
        <v>0.16184809071072551</v>
      </c>
      <c r="E57" s="4">
        <f t="shared" si="18"/>
        <v>0.59071316855300093</v>
      </c>
      <c r="F57" s="4">
        <f t="shared" si="19"/>
        <v>99.085133720764304</v>
      </c>
      <c r="G57" s="4">
        <v>382.21426350000002</v>
      </c>
      <c r="L57" s="4">
        <f t="shared" si="10"/>
        <v>2.6878156740575358E-6</v>
      </c>
      <c r="M57" s="4">
        <f t="shared" si="20"/>
        <v>0.16230233215630097</v>
      </c>
      <c r="N57" s="4">
        <f t="shared" si="21"/>
        <v>0.16184809071072545</v>
      </c>
      <c r="O57" s="4">
        <f t="shared" si="22"/>
        <v>0.59071316855300082</v>
      </c>
      <c r="P57" s="4">
        <f t="shared" si="23"/>
        <v>99.085133720764276</v>
      </c>
      <c r="Q57" s="4">
        <v>382.21426350000002</v>
      </c>
    </row>
    <row r="58" spans="1:17">
      <c r="A58" s="4">
        <v>57</v>
      </c>
      <c r="B58" s="4">
        <f t="shared" si="15"/>
        <v>2.0158617555431522E-6</v>
      </c>
      <c r="C58" s="4">
        <f t="shared" si="16"/>
        <v>0.14607277089458942</v>
      </c>
      <c r="D58" s="4">
        <f t="shared" si="17"/>
        <v>0.1457087057842105</v>
      </c>
      <c r="E58" s="4">
        <f t="shared" si="18"/>
        <v>0.53447581141219591</v>
      </c>
      <c r="F58" s="4">
        <f t="shared" si="19"/>
        <v>99.173740696047247</v>
      </c>
      <c r="G58" s="4">
        <v>383.21426350000002</v>
      </c>
      <c r="L58" s="4">
        <f t="shared" si="10"/>
        <v>2.0158617555431517E-6</v>
      </c>
      <c r="M58" s="4">
        <f t="shared" si="20"/>
        <v>0.14607277089458939</v>
      </c>
      <c r="N58" s="4">
        <f t="shared" si="21"/>
        <v>0.14570870578421047</v>
      </c>
      <c r="O58" s="4">
        <f t="shared" si="22"/>
        <v>0.5344758114121958</v>
      </c>
      <c r="P58" s="4">
        <f t="shared" si="23"/>
        <v>99.173740696047233</v>
      </c>
      <c r="Q58" s="4">
        <v>383.21426350000002</v>
      </c>
    </row>
    <row r="59" spans="1:17">
      <c r="A59" s="4">
        <v>58</v>
      </c>
      <c r="B59" s="4">
        <f t="shared" si="15"/>
        <v>1.5118963166573637E-6</v>
      </c>
      <c r="C59" s="4">
        <f t="shared" si="16"/>
        <v>0.13146599777056933</v>
      </c>
      <c r="D59" s="4">
        <f t="shared" si="17"/>
        <v>0.13117424171682734</v>
      </c>
      <c r="E59" s="4">
        <f t="shared" si="18"/>
        <v>0.48344618085720859</v>
      </c>
      <c r="F59" s="4">
        <f t="shared" si="19"/>
        <v>99.253912067759074</v>
      </c>
      <c r="G59" s="4">
        <v>384.21426350000002</v>
      </c>
      <c r="L59" s="4">
        <f t="shared" si="10"/>
        <v>1.5118963166573637E-6</v>
      </c>
      <c r="M59" s="4">
        <f t="shared" si="20"/>
        <v>0.13146599777056933</v>
      </c>
      <c r="N59" s="4">
        <f t="shared" si="21"/>
        <v>0.13117424171682732</v>
      </c>
      <c r="O59" s="4">
        <f t="shared" si="22"/>
        <v>0.48344618085720853</v>
      </c>
      <c r="P59" s="4">
        <f t="shared" si="23"/>
        <v>99.25391206775906</v>
      </c>
      <c r="Q59" s="4">
        <v>384.21426350000002</v>
      </c>
    </row>
    <row r="60" spans="1:17">
      <c r="A60" s="4">
        <v>59</v>
      </c>
      <c r="B60" s="4">
        <f t="shared" si="15"/>
        <v>1.1339222374930229E-6</v>
      </c>
      <c r="C60" s="4">
        <f t="shared" si="16"/>
        <v>0.11831977596759159</v>
      </c>
      <c r="D60" s="4">
        <f t="shared" si="17"/>
        <v>0.11808599315051883</v>
      </c>
      <c r="E60" s="4">
        <f t="shared" si="18"/>
        <v>0.43716410207199285</v>
      </c>
      <c r="F60" s="4">
        <f t="shared" si="19"/>
        <v>99.326428994887664</v>
      </c>
      <c r="G60" s="4">
        <v>385.21426350000002</v>
      </c>
      <c r="L60" s="4">
        <f t="shared" si="10"/>
        <v>1.1339222374930227E-6</v>
      </c>
      <c r="M60" s="4">
        <f t="shared" si="20"/>
        <v>0.11831977596759156</v>
      </c>
      <c r="N60" s="4">
        <f t="shared" si="21"/>
        <v>0.11808599315051879</v>
      </c>
      <c r="O60" s="4">
        <f t="shared" si="22"/>
        <v>0.43716410207199274</v>
      </c>
      <c r="P60" s="4">
        <f t="shared" si="23"/>
        <v>99.326428994887635</v>
      </c>
      <c r="Q60" s="4">
        <v>385.21426350000002</v>
      </c>
    </row>
    <row r="61" spans="1:17">
      <c r="A61" s="4">
        <v>60</v>
      </c>
      <c r="B61" s="4">
        <f t="shared" si="15"/>
        <v>8.5044167811976721E-7</v>
      </c>
      <c r="C61" s="4">
        <f t="shared" si="16"/>
        <v>0.10648808185139182</v>
      </c>
      <c r="D61" s="4">
        <f t="shared" si="17"/>
        <v>0.10630077211717423</v>
      </c>
      <c r="E61" s="4">
        <f t="shared" si="18"/>
        <v>0.39520668539129766</v>
      </c>
      <c r="F61" s="4">
        <f t="shared" si="19"/>
        <v>99.392003610198458</v>
      </c>
      <c r="G61" s="4">
        <v>386.21426350000002</v>
      </c>
      <c r="L61" s="4">
        <f t="shared" si="10"/>
        <v>8.50441678119767E-7</v>
      </c>
      <c r="M61" s="4">
        <f t="shared" si="20"/>
        <v>0.10648808185139179</v>
      </c>
      <c r="N61" s="4">
        <f t="shared" si="21"/>
        <v>0.1063007721171742</v>
      </c>
      <c r="O61" s="4">
        <f t="shared" si="22"/>
        <v>0.39520668539129755</v>
      </c>
      <c r="P61" s="4">
        <f t="shared" si="23"/>
        <v>99.392003610198429</v>
      </c>
      <c r="Q61" s="4">
        <v>386.21426350000002</v>
      </c>
    </row>
    <row r="62" spans="1:17">
      <c r="A62" s="4">
        <v>61</v>
      </c>
      <c r="B62" s="4">
        <f t="shared" si="15"/>
        <v>6.378312585898253E-7</v>
      </c>
      <c r="C62" s="4">
        <f t="shared" si="16"/>
        <v>9.5839486276672173E-2</v>
      </c>
      <c r="D62" s="4">
        <f t="shared" si="17"/>
        <v>9.5689425878878576E-2</v>
      </c>
      <c r="E62" s="4">
        <f t="shared" si="18"/>
        <v>0.35718583700603784</v>
      </c>
      <c r="F62" s="4">
        <f t="shared" si="19"/>
        <v>99.451284613007147</v>
      </c>
      <c r="G62" s="4">
        <v>387.21426350000002</v>
      </c>
      <c r="L62" s="4">
        <f t="shared" si="10"/>
        <v>6.378312585898252E-7</v>
      </c>
      <c r="M62" s="4">
        <f t="shared" si="20"/>
        <v>9.5839486276672145E-2</v>
      </c>
      <c r="N62" s="4">
        <f t="shared" si="21"/>
        <v>9.5689425878878548E-2</v>
      </c>
      <c r="O62" s="4">
        <f t="shared" si="22"/>
        <v>0.35718583700603773</v>
      </c>
      <c r="P62" s="4">
        <f t="shared" si="23"/>
        <v>99.451284613007118</v>
      </c>
      <c r="Q62" s="4">
        <v>387.21426350000002</v>
      </c>
    </row>
    <row r="63" spans="1:17">
      <c r="A63" s="4">
        <v>62</v>
      </c>
      <c r="B63" s="4">
        <f t="shared" si="15"/>
        <v>4.7837344394236911E-7</v>
      </c>
      <c r="C63" s="4">
        <f t="shared" si="16"/>
        <v>8.6255697106819615E-2</v>
      </c>
      <c r="D63" s="4">
        <f t="shared" si="17"/>
        <v>8.6135489330770101E-2</v>
      </c>
      <c r="E63" s="4">
        <f t="shared" si="18"/>
        <v>0.32274584663090788</v>
      </c>
      <c r="F63" s="4">
        <f t="shared" si="19"/>
        <v>99.504862488558061</v>
      </c>
      <c r="G63" s="4">
        <v>388.21426350000002</v>
      </c>
      <c r="L63" s="4">
        <f t="shared" si="10"/>
        <v>4.783734439423689E-7</v>
      </c>
      <c r="M63" s="4">
        <f t="shared" si="20"/>
        <v>8.6255697106819573E-2</v>
      </c>
      <c r="N63" s="4">
        <f t="shared" si="21"/>
        <v>8.613548933077006E-2</v>
      </c>
      <c r="O63" s="4">
        <f t="shared" si="22"/>
        <v>0.32274584663090777</v>
      </c>
      <c r="P63" s="4">
        <f t="shared" si="23"/>
        <v>99.504862488558018</v>
      </c>
      <c r="Q63" s="4">
        <v>388.21426350000002</v>
      </c>
    </row>
    <row r="64" spans="1:17">
      <c r="A64" s="4">
        <v>63</v>
      </c>
      <c r="B64" s="4">
        <f t="shared" si="15"/>
        <v>3.5878008295677683E-7</v>
      </c>
      <c r="C64" s="4">
        <f t="shared" si="16"/>
        <v>7.7630246989498636E-2</v>
      </c>
      <c r="D64" s="4">
        <f t="shared" si="17"/>
        <v>7.7533961175298038E-2</v>
      </c>
      <c r="E64" s="4">
        <f t="shared" si="18"/>
        <v>0.29156106750242572</v>
      </c>
      <c r="F64" s="4">
        <f t="shared" si="19"/>
        <v>99.553274365552696</v>
      </c>
      <c r="G64" s="4">
        <v>389.21426350000002</v>
      </c>
      <c r="L64" s="4">
        <f t="shared" si="10"/>
        <v>3.5878008295677667E-7</v>
      </c>
      <c r="M64" s="4">
        <f t="shared" si="20"/>
        <v>7.7630246989498608E-2</v>
      </c>
      <c r="N64" s="4">
        <f t="shared" si="21"/>
        <v>7.7533961175298011E-2</v>
      </c>
      <c r="O64" s="4">
        <f t="shared" si="22"/>
        <v>0.29156106750242561</v>
      </c>
      <c r="P64" s="4">
        <f t="shared" si="23"/>
        <v>99.553274365552653</v>
      </c>
      <c r="Q64" s="4">
        <v>389.21426350000002</v>
      </c>
    </row>
    <row r="65" spans="1:17">
      <c r="A65" s="4">
        <v>64</v>
      </c>
      <c r="B65" s="4">
        <f t="shared" si="15"/>
        <v>2.6908506221758261E-7</v>
      </c>
      <c r="C65" s="4">
        <f t="shared" si="16"/>
        <v>6.9867311985569516E-2</v>
      </c>
      <c r="D65" s="4">
        <f t="shared" si="17"/>
        <v>6.97901936391883E-2</v>
      </c>
      <c r="E65" s="4">
        <f t="shared" si="18"/>
        <v>0.2633336996121215</v>
      </c>
      <c r="F65" s="4">
        <f t="shared" si="19"/>
        <v>99.597008525678064</v>
      </c>
      <c r="G65" s="4">
        <v>390.21426350000002</v>
      </c>
      <c r="L65" s="4">
        <f t="shared" si="10"/>
        <v>2.6908506221758251E-7</v>
      </c>
      <c r="M65" s="4">
        <f t="shared" si="20"/>
        <v>6.9867311985569489E-2</v>
      </c>
      <c r="N65" s="4">
        <f t="shared" si="21"/>
        <v>6.9790193639188272E-2</v>
      </c>
      <c r="O65" s="4">
        <f t="shared" si="22"/>
        <v>0.26333369961212139</v>
      </c>
      <c r="P65" s="4">
        <f t="shared" si="23"/>
        <v>99.597008525678021</v>
      </c>
      <c r="Q65" s="4">
        <v>390.21426350000002</v>
      </c>
    </row>
    <row r="66" spans="1:17">
      <c r="A66" s="4">
        <v>65</v>
      </c>
      <c r="B66" s="4">
        <f t="shared" si="15"/>
        <v>2.0181379666318695E-7</v>
      </c>
      <c r="C66" s="4">
        <f t="shared" si="16"/>
        <v>6.288064805827813E-2</v>
      </c>
      <c r="D66" s="4">
        <f t="shared" si="17"/>
        <v>6.2818886109907601E-2</v>
      </c>
      <c r="E66" s="4">
        <f t="shared" si="18"/>
        <v>0.23779168339814094</v>
      </c>
      <c r="F66" s="4">
        <f t="shared" si="19"/>
        <v>99.636508580619875</v>
      </c>
      <c r="G66" s="4">
        <v>391.21426350000002</v>
      </c>
      <c r="L66" s="4">
        <f t="shared" si="10"/>
        <v>2.0181379666318687E-7</v>
      </c>
      <c r="M66" s="4">
        <f t="shared" si="20"/>
        <v>6.2880648058278102E-2</v>
      </c>
      <c r="N66" s="4">
        <f t="shared" si="21"/>
        <v>6.2818886109907573E-2</v>
      </c>
      <c r="O66" s="4">
        <f t="shared" si="22"/>
        <v>0.23779168339814083</v>
      </c>
      <c r="P66" s="4">
        <f t="shared" si="23"/>
        <v>99.636508580619832</v>
      </c>
      <c r="Q66" s="4">
        <v>391.21426350000002</v>
      </c>
    </row>
    <row r="67" spans="1:17">
      <c r="A67" s="4">
        <v>66</v>
      </c>
      <c r="B67" s="4">
        <f t="shared" si="15"/>
        <v>1.513603474973902E-7</v>
      </c>
      <c r="C67" s="4">
        <f t="shared" si="16"/>
        <v>5.6592633705899488E-2</v>
      </c>
      <c r="D67" s="4">
        <f t="shared" si="17"/>
        <v>5.654317369375389E-2</v>
      </c>
      <c r="E67" s="4">
        <f t="shared" si="18"/>
        <v>0.2146867081104013</v>
      </c>
      <c r="F67" s="4">
        <f t="shared" si="19"/>
        <v>99.672177333129596</v>
      </c>
      <c r="G67" s="4">
        <v>392.21426350000002</v>
      </c>
      <c r="L67" s="4">
        <f t="shared" si="10"/>
        <v>1.5136034749739015E-7</v>
      </c>
      <c r="M67" s="4">
        <f t="shared" si="20"/>
        <v>5.659263370589946E-2</v>
      </c>
      <c r="N67" s="4">
        <f t="shared" si="21"/>
        <v>5.6543173693753869E-2</v>
      </c>
      <c r="O67" s="4">
        <f t="shared" si="22"/>
        <v>0.21468670811040122</v>
      </c>
      <c r="P67" s="4">
        <f t="shared" si="23"/>
        <v>99.672177333129554</v>
      </c>
      <c r="Q67" s="4">
        <v>392.21426350000002</v>
      </c>
    </row>
    <row r="68" spans="1:17">
      <c r="A68" s="4">
        <v>67</v>
      </c>
      <c r="B68" s="4">
        <f t="shared" si="15"/>
        <v>1.1352026062304267E-7</v>
      </c>
      <c r="C68" s="4">
        <f t="shared" si="16"/>
        <v>5.0933408175396412E-2</v>
      </c>
      <c r="D68" s="4">
        <f t="shared" si="17"/>
        <v>5.0893802325593061E-2</v>
      </c>
      <c r="E68" s="4">
        <f t="shared" si="18"/>
        <v>0.19379233663259188</v>
      </c>
      <c r="F68" s="4">
        <f t="shared" si="19"/>
        <v>99.704380339346159</v>
      </c>
      <c r="G68" s="4">
        <v>393.21426350000002</v>
      </c>
      <c r="L68" s="4">
        <f t="shared" ref="L68:L90" si="24">IF(L67=0,0,L67*0.75)</f>
        <v>1.1352026062304262E-7</v>
      </c>
      <c r="M68" s="4">
        <f t="shared" si="20"/>
        <v>5.0933408175396391E-2</v>
      </c>
      <c r="N68" s="4">
        <f t="shared" si="21"/>
        <v>5.0893802325593041E-2</v>
      </c>
      <c r="O68" s="4">
        <f t="shared" si="22"/>
        <v>0.19379233663259179</v>
      </c>
      <c r="P68" s="4">
        <f t="shared" si="23"/>
        <v>99.704380339346116</v>
      </c>
      <c r="Q68" s="4">
        <v>393.21426350000002</v>
      </c>
    </row>
    <row r="69" spans="1:17">
      <c r="A69" s="4">
        <v>68</v>
      </c>
      <c r="B69" s="4">
        <f t="shared" si="15"/>
        <v>8.5140195467282004E-8</v>
      </c>
      <c r="C69" s="4">
        <f t="shared" si="16"/>
        <v>4.5840095737921936E-2</v>
      </c>
      <c r="D69" s="4">
        <f t="shared" si="17"/>
        <v>4.5808382678014098E-2</v>
      </c>
      <c r="E69" s="4">
        <f t="shared" si="18"/>
        <v>0.17490224660282172</v>
      </c>
      <c r="F69" s="4">
        <f t="shared" si="19"/>
        <v>99.733449189841053</v>
      </c>
      <c r="G69" s="4">
        <v>394.21426350000002</v>
      </c>
      <c r="L69" s="4">
        <f t="shared" si="24"/>
        <v>8.5140195467281964E-8</v>
      </c>
      <c r="M69" s="4">
        <f t="shared" si="20"/>
        <v>4.5840095737921915E-2</v>
      </c>
      <c r="N69" s="4">
        <f t="shared" si="21"/>
        <v>4.5808382678014077E-2</v>
      </c>
      <c r="O69" s="4">
        <f t="shared" si="22"/>
        <v>0.17490224660282164</v>
      </c>
      <c r="P69" s="4">
        <f t="shared" si="23"/>
        <v>99.733449189841011</v>
      </c>
      <c r="Q69" s="4">
        <v>394.21426350000002</v>
      </c>
    </row>
    <row r="70" spans="1:17">
      <c r="A70" s="4">
        <v>69</v>
      </c>
      <c r="B70" s="4">
        <f t="shared" si="15"/>
        <v>6.3855146600461483E-8</v>
      </c>
      <c r="C70" s="4">
        <f t="shared" si="16"/>
        <v>4.1256107449178611E-2</v>
      </c>
      <c r="D70" s="4">
        <f t="shared" si="17"/>
        <v>4.1230715716203466E-2</v>
      </c>
      <c r="E70" s="4">
        <f t="shared" si="18"/>
        <v>0.15782858614800124</v>
      </c>
      <c r="F70" s="4">
        <f t="shared" si="19"/>
        <v>99.759684526831464</v>
      </c>
      <c r="G70" s="4">
        <v>395.21426350000002</v>
      </c>
      <c r="L70" s="4">
        <f t="shared" si="24"/>
        <v>6.385514660046147E-8</v>
      </c>
      <c r="M70" s="4">
        <f t="shared" si="20"/>
        <v>4.1256107449178597E-2</v>
      </c>
      <c r="N70" s="4">
        <f t="shared" si="21"/>
        <v>4.1230715716203459E-2</v>
      </c>
      <c r="O70" s="4">
        <f t="shared" si="22"/>
        <v>0.15782858614800122</v>
      </c>
      <c r="P70" s="4">
        <f t="shared" si="23"/>
        <v>99.759684526831435</v>
      </c>
      <c r="Q70" s="4">
        <v>395.21426350000002</v>
      </c>
    </row>
    <row r="71" spans="1:17">
      <c r="A71" s="4">
        <v>70</v>
      </c>
      <c r="B71" s="4">
        <f t="shared" si="15"/>
        <v>4.7891359950346125E-8</v>
      </c>
      <c r="C71" s="4">
        <f t="shared" si="16"/>
        <v>3.7130512668047393E-2</v>
      </c>
      <c r="D71" s="4">
        <f t="shared" si="17"/>
        <v>3.7110183317880643E-2</v>
      </c>
      <c r="E71" s="4">
        <f t="shared" si="18"/>
        <v>0.14240044136904173</v>
      </c>
      <c r="F71" s="4">
        <f t="shared" si="19"/>
        <v>99.783358814753669</v>
      </c>
      <c r="G71" s="4">
        <v>396.21426350000002</v>
      </c>
      <c r="L71" s="4">
        <f t="shared" si="24"/>
        <v>4.7891359950346106E-8</v>
      </c>
      <c r="M71" s="4">
        <f t="shared" si="20"/>
        <v>3.7130512668047386E-2</v>
      </c>
      <c r="N71" s="4">
        <f t="shared" si="21"/>
        <v>3.711018331788063E-2</v>
      </c>
      <c r="O71" s="4">
        <f t="shared" si="22"/>
        <v>0.1424004413690417</v>
      </c>
      <c r="P71" s="4">
        <f t="shared" si="23"/>
        <v>99.78335881475364</v>
      </c>
      <c r="Q71" s="4">
        <v>396.21426350000002</v>
      </c>
    </row>
    <row r="72" spans="1:17">
      <c r="A72" s="4">
        <v>71</v>
      </c>
      <c r="B72" s="4">
        <f t="shared" si="15"/>
        <v>3.5918519962759592E-8</v>
      </c>
      <c r="C72" s="4">
        <f t="shared" si="16"/>
        <v>3.341747337408265E-2</v>
      </c>
      <c r="D72" s="4">
        <f t="shared" si="17"/>
        <v>3.3401197921109252E-2</v>
      </c>
      <c r="E72" s="4">
        <f t="shared" si="18"/>
        <v>0.12846241182726159</v>
      </c>
      <c r="F72" s="4">
        <f t="shared" si="19"/>
        <v>99.80471888095903</v>
      </c>
      <c r="G72" s="4">
        <v>397.21426350000002</v>
      </c>
      <c r="L72" s="4">
        <f t="shared" si="24"/>
        <v>3.5918519962759579E-8</v>
      </c>
      <c r="M72" s="4">
        <f t="shared" si="20"/>
        <v>3.3417473374082636E-2</v>
      </c>
      <c r="N72" s="4">
        <f t="shared" si="21"/>
        <v>3.3401197921109245E-2</v>
      </c>
      <c r="O72" s="4">
        <f t="shared" si="22"/>
        <v>0.12846241182726156</v>
      </c>
      <c r="P72" s="4">
        <f t="shared" si="23"/>
        <v>99.804718880959001</v>
      </c>
      <c r="Q72" s="4">
        <v>397.21426350000002</v>
      </c>
    </row>
    <row r="73" spans="1:17">
      <c r="A73" s="4">
        <v>72</v>
      </c>
      <c r="B73" s="4">
        <f t="shared" si="15"/>
        <v>2.6938889972069689E-8</v>
      </c>
      <c r="C73" s="4">
        <f t="shared" si="16"/>
        <v>3.007573501630437E-2</v>
      </c>
      <c r="D73" s="4">
        <f t="shared" si="17"/>
        <v>3.0062705674295667E-2</v>
      </c>
      <c r="E73" s="4">
        <f t="shared" si="18"/>
        <v>0.11587328963739421</v>
      </c>
      <c r="F73" s="4">
        <f t="shared" si="19"/>
        <v>99.823988242733122</v>
      </c>
      <c r="G73" s="4">
        <v>398.21426350000002</v>
      </c>
      <c r="L73" s="4">
        <f t="shared" si="24"/>
        <v>2.6938889972069683E-8</v>
      </c>
      <c r="M73" s="4">
        <f t="shared" si="20"/>
        <v>3.0075735016304363E-2</v>
      </c>
      <c r="N73" s="4">
        <f t="shared" si="21"/>
        <v>3.006270567429566E-2</v>
      </c>
      <c r="O73" s="4">
        <f t="shared" si="22"/>
        <v>0.11587328963739418</v>
      </c>
      <c r="P73" s="4">
        <f t="shared" si="23"/>
        <v>99.823988242733094</v>
      </c>
      <c r="Q73" s="4">
        <v>398.21426350000002</v>
      </c>
    </row>
    <row r="74" spans="1:17">
      <c r="A74" s="4">
        <v>73</v>
      </c>
      <c r="B74" s="4">
        <f t="shared" si="15"/>
        <v>2.0204167479052265E-8</v>
      </c>
      <c r="C74" s="4">
        <f t="shared" si="16"/>
        <v>2.7068168249396424E-2</v>
      </c>
      <c r="D74" s="4">
        <f t="shared" si="17"/>
        <v>2.7057738041066967E-2</v>
      </c>
      <c r="E74" s="4">
        <f t="shared" si="18"/>
        <v>0.10450483732664421</v>
      </c>
      <c r="F74" s="4">
        <f t="shared" si="19"/>
        <v>99.841369236178721</v>
      </c>
      <c r="G74" s="4">
        <v>399.21426350000002</v>
      </c>
      <c r="L74" s="4">
        <f t="shared" si="24"/>
        <v>2.0204167479052262E-8</v>
      </c>
      <c r="M74" s="4">
        <f t="shared" si="20"/>
        <v>2.706816824939642E-2</v>
      </c>
      <c r="N74" s="4">
        <f t="shared" si="21"/>
        <v>2.7057738041066967E-2</v>
      </c>
      <c r="O74" s="4">
        <f t="shared" si="22"/>
        <v>0.10450483732664419</v>
      </c>
      <c r="P74" s="4">
        <f t="shared" si="23"/>
        <v>99.841369236178707</v>
      </c>
      <c r="Q74" s="4">
        <v>399.21426350000002</v>
      </c>
    </row>
    <row r="75" spans="1:17">
      <c r="A75" s="4">
        <v>74</v>
      </c>
      <c r="B75" s="4">
        <f t="shared" si="15"/>
        <v>1.5153125609289199E-8</v>
      </c>
      <c r="C75" s="4">
        <f t="shared" si="16"/>
        <v>2.4361356475498652E-2</v>
      </c>
      <c r="D75" s="4">
        <f t="shared" si="17"/>
        <v>2.435300725779322E-2</v>
      </c>
      <c r="E75" s="4">
        <f t="shared" si="18"/>
        <v>9.4240659335860968E-2</v>
      </c>
      <c r="F75" s="4">
        <f t="shared" si="19"/>
        <v>99.857044961777717</v>
      </c>
      <c r="G75" s="4">
        <v>400.21426350000002</v>
      </c>
      <c r="L75" s="4">
        <f t="shared" si="24"/>
        <v>1.5153125609289196E-8</v>
      </c>
      <c r="M75" s="4">
        <f t="shared" si="20"/>
        <v>2.4361356475498648E-2</v>
      </c>
      <c r="N75" s="4">
        <f t="shared" si="21"/>
        <v>2.4353007257793217E-2</v>
      </c>
      <c r="O75" s="4">
        <f t="shared" si="22"/>
        <v>9.4240659335860955E-2</v>
      </c>
      <c r="P75" s="4">
        <f t="shared" si="23"/>
        <v>99.857044961777703</v>
      </c>
      <c r="Q75" s="4">
        <v>400.21426350000002</v>
      </c>
    </row>
    <row r="76" spans="1:17">
      <c r="A76" s="4">
        <v>75</v>
      </c>
      <c r="B76" s="4">
        <f t="shared" si="15"/>
        <v>1.1364844206966898E-8</v>
      </c>
      <c r="C76" s="4">
        <f t="shared" si="16"/>
        <v>2.1925224616230192E-2</v>
      </c>
      <c r="D76" s="4">
        <f t="shared" si="17"/>
        <v>2.1918541453784444E-2</v>
      </c>
      <c r="E76" s="4">
        <f t="shared" si="18"/>
        <v>8.4975161887040462E-2</v>
      </c>
      <c r="F76" s="4">
        <f t="shared" si="19"/>
        <v>99.871181060678097</v>
      </c>
      <c r="G76" s="4">
        <v>401.21426350000002</v>
      </c>
      <c r="L76" s="4">
        <f t="shared" si="24"/>
        <v>1.1364844206966897E-8</v>
      </c>
      <c r="M76" s="4">
        <f t="shared" si="20"/>
        <v>2.1925224616230189E-2</v>
      </c>
      <c r="N76" s="4">
        <f t="shared" si="21"/>
        <v>2.191854145378444E-2</v>
      </c>
      <c r="O76" s="4">
        <f t="shared" si="22"/>
        <v>8.4975161887040448E-2</v>
      </c>
      <c r="P76" s="4">
        <f t="shared" si="23"/>
        <v>99.871181060678083</v>
      </c>
      <c r="Q76" s="4">
        <v>401.21426350000002</v>
      </c>
    </row>
    <row r="77" spans="1:17">
      <c r="A77" s="4">
        <v>76</v>
      </c>
      <c r="B77" s="4">
        <f t="shared" si="15"/>
        <v>8.5236331552251746E-9</v>
      </c>
      <c r="C77" s="4">
        <f t="shared" si="16"/>
        <v>1.9732704995818223E-2</v>
      </c>
      <c r="D77" s="4">
        <f t="shared" si="17"/>
        <v>1.9727355624650576E-2</v>
      </c>
      <c r="E77" s="4">
        <f t="shared" si="18"/>
        <v>7.6612595894741273E-2</v>
      </c>
      <c r="F77" s="4">
        <f t="shared" si="19"/>
        <v>99.883927334961157</v>
      </c>
      <c r="G77" s="4">
        <v>402.21426350000002</v>
      </c>
      <c r="L77" s="4">
        <f t="shared" si="24"/>
        <v>8.523633155225173E-9</v>
      </c>
      <c r="M77" s="4">
        <f t="shared" si="20"/>
        <v>1.973270499581822E-2</v>
      </c>
      <c r="N77" s="4">
        <f t="shared" si="21"/>
        <v>1.9727355624650573E-2</v>
      </c>
      <c r="O77" s="4">
        <f t="shared" si="22"/>
        <v>7.6612595894741273E-2</v>
      </c>
      <c r="P77" s="4">
        <f t="shared" si="23"/>
        <v>99.883927334961143</v>
      </c>
      <c r="Q77" s="4">
        <v>402.21426350000002</v>
      </c>
    </row>
    <row r="78" spans="1:17">
      <c r="A78" s="4">
        <v>77</v>
      </c>
      <c r="B78" s="4">
        <f t="shared" si="15"/>
        <v>6.3927248664188806E-9</v>
      </c>
      <c r="C78" s="4">
        <f t="shared" si="16"/>
        <v>1.775943662714469E-2</v>
      </c>
      <c r="D78" s="4">
        <f t="shared" si="17"/>
        <v>1.7755154999302285E-2</v>
      </c>
      <c r="E78" s="4">
        <f t="shared" si="18"/>
        <v>6.9066177635460205E-2</v>
      </c>
      <c r="F78" s="4">
        <f t="shared" si="19"/>
        <v>99.895419224345375</v>
      </c>
      <c r="G78" s="4">
        <v>403.21426350000002</v>
      </c>
      <c r="L78" s="4">
        <f t="shared" si="24"/>
        <v>6.3927248664188797E-9</v>
      </c>
      <c r="M78" s="4">
        <f t="shared" si="20"/>
        <v>1.7759436627144687E-2</v>
      </c>
      <c r="N78" s="4">
        <f t="shared" si="21"/>
        <v>1.7755154999302282E-2</v>
      </c>
      <c r="O78" s="4">
        <f t="shared" si="22"/>
        <v>6.9066177635460191E-2</v>
      </c>
      <c r="P78" s="4">
        <f t="shared" si="23"/>
        <v>99.89541922434536</v>
      </c>
      <c r="Q78" s="4">
        <v>403.21426350000002</v>
      </c>
    </row>
    <row r="79" spans="1:17">
      <c r="A79" s="4">
        <v>78</v>
      </c>
      <c r="B79" s="4">
        <f t="shared" si="15"/>
        <v>4.79454364981416E-9</v>
      </c>
      <c r="C79" s="4">
        <f t="shared" si="16"/>
        <v>1.5983494562611434E-2</v>
      </c>
      <c r="D79" s="4">
        <f t="shared" si="17"/>
        <v>1.5980067662156296E-2</v>
      </c>
      <c r="E79" s="4">
        <f t="shared" si="18"/>
        <v>6.2257281990001613E-2</v>
      </c>
      <c r="F79" s="4">
        <f t="shared" si="19"/>
        <v>99.905779150990682</v>
      </c>
      <c r="G79" s="4">
        <v>404.21426350000002</v>
      </c>
      <c r="L79" s="4">
        <f t="shared" si="24"/>
        <v>4.79454364981416E-9</v>
      </c>
      <c r="M79" s="4">
        <f t="shared" si="20"/>
        <v>1.5983494562611434E-2</v>
      </c>
      <c r="N79" s="4">
        <f t="shared" si="21"/>
        <v>1.5980067662156296E-2</v>
      </c>
      <c r="O79" s="4">
        <f t="shared" si="22"/>
        <v>6.2257281990001613E-2</v>
      </c>
      <c r="P79" s="4">
        <f t="shared" si="23"/>
        <v>99.905779150990682</v>
      </c>
      <c r="Q79" s="4">
        <v>404.21426350000002</v>
      </c>
    </row>
    <row r="80" spans="1:17">
      <c r="A80" s="4">
        <v>79</v>
      </c>
      <c r="B80" s="4">
        <f t="shared" si="15"/>
        <v>3.5959077373606198E-9</v>
      </c>
      <c r="C80" s="4">
        <f t="shared" si="16"/>
        <v>1.4385146304986203E-2</v>
      </c>
      <c r="D80" s="4">
        <f t="shared" si="17"/>
        <v>1.4382403585986182E-2</v>
      </c>
      <c r="E80" s="4">
        <f t="shared" si="18"/>
        <v>5.6114703223932624E-2</v>
      </c>
      <c r="F80" s="4">
        <f t="shared" si="19"/>
        <v>99.915117743289187</v>
      </c>
      <c r="G80" s="4">
        <v>405.21426350000002</v>
      </c>
      <c r="L80" s="4">
        <f t="shared" si="24"/>
        <v>3.5959077373606198E-9</v>
      </c>
      <c r="M80" s="4">
        <f t="shared" si="20"/>
        <v>1.4385146304986204E-2</v>
      </c>
      <c r="N80" s="4">
        <f t="shared" si="21"/>
        <v>1.4382403585986182E-2</v>
      </c>
      <c r="O80" s="4">
        <f t="shared" si="22"/>
        <v>5.6114703223932624E-2</v>
      </c>
      <c r="P80" s="4">
        <f t="shared" si="23"/>
        <v>99.915117743289187</v>
      </c>
      <c r="Q80" s="4">
        <v>405.21426350000002</v>
      </c>
    </row>
    <row r="81" spans="1:17">
      <c r="A81" s="4">
        <v>80</v>
      </c>
      <c r="B81" s="4">
        <f t="shared" si="15"/>
        <v>2.6969308030204649E-9</v>
      </c>
      <c r="C81" s="4">
        <f t="shared" si="16"/>
        <v>1.2946632573464519E-2</v>
      </c>
      <c r="D81" s="4">
        <f t="shared" si="17"/>
        <v>1.2944437499287566E-2</v>
      </c>
      <c r="E81" s="4">
        <f t="shared" si="18"/>
        <v>5.057397845753997E-2</v>
      </c>
      <c r="F81" s="4">
        <f t="shared" si="19"/>
        <v>99.923534948772783</v>
      </c>
      <c r="G81" s="4">
        <v>406.21426350000002</v>
      </c>
      <c r="L81" s="4">
        <f t="shared" si="24"/>
        <v>2.6969308030204649E-9</v>
      </c>
      <c r="M81" s="4">
        <f t="shared" si="20"/>
        <v>1.2946632573464519E-2</v>
      </c>
      <c r="N81" s="4">
        <f t="shared" si="21"/>
        <v>1.2944437499287566E-2</v>
      </c>
      <c r="O81" s="4">
        <f t="shared" si="22"/>
        <v>5.057397845753997E-2</v>
      </c>
      <c r="P81" s="4">
        <f t="shared" si="23"/>
        <v>99.923534948772783</v>
      </c>
      <c r="Q81" s="4">
        <v>406.21426350000002</v>
      </c>
    </row>
    <row r="82" spans="1:17">
      <c r="A82" s="4">
        <v>81</v>
      </c>
      <c r="B82" s="4">
        <f t="shared" si="15"/>
        <v>2.0226981022653481E-9</v>
      </c>
      <c r="C82" s="4">
        <f t="shared" si="16"/>
        <v>1.1651969990350767E-2</v>
      </c>
      <c r="D82" s="4">
        <f t="shared" si="17"/>
        <v>1.1650213256776504E-2</v>
      </c>
      <c r="E82" s="4">
        <f t="shared" si="18"/>
        <v>4.5576769188766478E-2</v>
      </c>
      <c r="F82" s="4">
        <f t="shared" si="19"/>
        <v>99.931121045541403</v>
      </c>
      <c r="G82" s="4">
        <v>407.21426350000002</v>
      </c>
      <c r="L82" s="4">
        <f t="shared" si="24"/>
        <v>2.0226981022653485E-9</v>
      </c>
      <c r="M82" s="4">
        <f t="shared" si="20"/>
        <v>1.1651969990350768E-2</v>
      </c>
      <c r="N82" s="4">
        <f t="shared" si="21"/>
        <v>1.1650213256776506E-2</v>
      </c>
      <c r="O82" s="4">
        <f t="shared" si="22"/>
        <v>4.5576769188766485E-2</v>
      </c>
      <c r="P82" s="4">
        <f t="shared" si="23"/>
        <v>99.931121045541417</v>
      </c>
      <c r="Q82" s="4">
        <v>407.21426350000002</v>
      </c>
    </row>
    <row r="83" spans="1:17">
      <c r="A83" s="4">
        <v>82</v>
      </c>
      <c r="B83" s="4">
        <f t="shared" si="15"/>
        <v>1.5170235766990111E-9</v>
      </c>
      <c r="C83" s="4">
        <f t="shared" si="16"/>
        <v>1.0486773496990216E-2</v>
      </c>
      <c r="D83" s="4">
        <f t="shared" si="17"/>
        <v>1.0485367604456283E-2</v>
      </c>
      <c r="E83" s="4">
        <f t="shared" si="18"/>
        <v>4.1070296461806814E-2</v>
      </c>
      <c r="F83" s="4">
        <f t="shared" si="19"/>
        <v>99.937957560919727</v>
      </c>
      <c r="G83" s="4">
        <v>408.21426350000002</v>
      </c>
      <c r="L83" s="4">
        <f t="shared" si="24"/>
        <v>1.5170235766990113E-9</v>
      </c>
      <c r="M83" s="4">
        <f t="shared" si="20"/>
        <v>1.0486773496990216E-2</v>
      </c>
      <c r="N83" s="4">
        <f t="shared" si="21"/>
        <v>1.0485367604456283E-2</v>
      </c>
      <c r="O83" s="4">
        <f t="shared" si="22"/>
        <v>4.1070296461806814E-2</v>
      </c>
      <c r="P83" s="4">
        <f t="shared" si="23"/>
        <v>99.937957560919727</v>
      </c>
      <c r="Q83" s="4">
        <v>408.21426350000002</v>
      </c>
    </row>
    <row r="84" spans="1:17">
      <c r="A84" s="4">
        <v>83</v>
      </c>
      <c r="B84" s="4">
        <f t="shared" si="15"/>
        <v>1.1377676825242586E-9</v>
      </c>
      <c r="C84" s="4">
        <f t="shared" si="16"/>
        <v>9.4380965265470889E-3</v>
      </c>
      <c r="D84" s="4">
        <f t="shared" si="17"/>
        <v>9.4369714332640468E-3</v>
      </c>
      <c r="E84" s="4">
        <f t="shared" si="18"/>
        <v>3.7006825513427051E-2</v>
      </c>
      <c r="F84" s="4">
        <f t="shared" si="19"/>
        <v>99.944118105388995</v>
      </c>
      <c r="G84" s="4">
        <v>409.21426350000002</v>
      </c>
      <c r="L84" s="4">
        <f t="shared" si="24"/>
        <v>1.1377676825242586E-9</v>
      </c>
      <c r="M84" s="4">
        <f t="shared" si="20"/>
        <v>9.4380965265470889E-3</v>
      </c>
      <c r="N84" s="4">
        <f t="shared" si="21"/>
        <v>9.4369714332640468E-3</v>
      </c>
      <c r="O84" s="4">
        <f t="shared" si="22"/>
        <v>3.7006825513427051E-2</v>
      </c>
      <c r="P84" s="4">
        <f t="shared" si="23"/>
        <v>99.944118105388995</v>
      </c>
      <c r="Q84" s="4">
        <v>409.21426350000002</v>
      </c>
    </row>
    <row r="85" spans="1:17">
      <c r="A85" s="4">
        <v>84</v>
      </c>
      <c r="B85" s="4">
        <f t="shared" si="15"/>
        <v>8.5332576189319393E-10</v>
      </c>
      <c r="C85" s="4">
        <f t="shared" si="16"/>
        <v>8.4942871583343019E-3</v>
      </c>
      <c r="D85" s="4">
        <f t="shared" si="17"/>
        <v>8.4933867992659472E-3</v>
      </c>
      <c r="E85" s="4">
        <f t="shared" si="18"/>
        <v>3.3343195973065801E-2</v>
      </c>
      <c r="F85" s="4">
        <f t="shared" si="19"/>
        <v>99.949669129216005</v>
      </c>
      <c r="G85" s="4">
        <v>410.21426350000002</v>
      </c>
      <c r="L85" s="4">
        <f t="shared" si="24"/>
        <v>8.5332576189319393E-10</v>
      </c>
      <c r="M85" s="4">
        <f t="shared" si="20"/>
        <v>8.4942871583343019E-3</v>
      </c>
      <c r="N85" s="4">
        <f t="shared" si="21"/>
        <v>8.4933867992659472E-3</v>
      </c>
      <c r="O85" s="4">
        <f t="shared" si="22"/>
        <v>3.3343195973065801E-2</v>
      </c>
      <c r="P85" s="4">
        <f t="shared" si="23"/>
        <v>99.949669129216005</v>
      </c>
      <c r="Q85" s="4">
        <v>410.21426350000002</v>
      </c>
    </row>
    <row r="86" spans="1:17">
      <c r="A86" s="4">
        <v>85</v>
      </c>
      <c r="B86" s="4">
        <f t="shared" si="15"/>
        <v>6.3999432141989542E-10</v>
      </c>
      <c r="C86" s="4">
        <f t="shared" si="16"/>
        <v>7.6448586558323121E-3</v>
      </c>
      <c r="D86" s="4">
        <f t="shared" si="17"/>
        <v>7.6441381552461891E-3</v>
      </c>
      <c r="E86" s="4">
        <f t="shared" si="18"/>
        <v>3.0040393936959116E-2</v>
      </c>
      <c r="F86" s="4">
        <f t="shared" si="19"/>
        <v>99.954670608611963</v>
      </c>
      <c r="G86" s="4">
        <v>411.21426350000002</v>
      </c>
      <c r="L86" s="4">
        <f t="shared" si="24"/>
        <v>6.3999432141989542E-10</v>
      </c>
      <c r="M86" s="4">
        <f t="shared" si="20"/>
        <v>7.6448586558323121E-3</v>
      </c>
      <c r="N86" s="4">
        <f t="shared" si="21"/>
        <v>7.6441381552461883E-3</v>
      </c>
      <c r="O86" s="4">
        <f t="shared" si="22"/>
        <v>3.0040393936959116E-2</v>
      </c>
      <c r="P86" s="4">
        <f t="shared" si="23"/>
        <v>99.954670608611963</v>
      </c>
      <c r="Q86" s="4">
        <v>411.21426350000002</v>
      </c>
    </row>
    <row r="87" spans="1:17">
      <c r="A87" s="4">
        <v>86</v>
      </c>
      <c r="B87" s="4">
        <f t="shared" si="15"/>
        <v>4.7999574106492157E-10</v>
      </c>
      <c r="C87" s="4">
        <f t="shared" si="16"/>
        <v>6.880372950247661E-3</v>
      </c>
      <c r="D87" s="4">
        <f t="shared" si="17"/>
        <v>6.8797963897801826E-3</v>
      </c>
      <c r="E87" s="4">
        <f t="shared" si="18"/>
        <v>2.7063162477464486E-2</v>
      </c>
      <c r="F87" s="4">
        <f t="shared" si="19"/>
        <v>99.959176667702508</v>
      </c>
      <c r="G87" s="4">
        <v>412.21426350000002</v>
      </c>
      <c r="L87" s="4">
        <f t="shared" si="24"/>
        <v>4.7999574106492157E-10</v>
      </c>
      <c r="M87" s="4">
        <f t="shared" si="20"/>
        <v>6.880372950247661E-3</v>
      </c>
      <c r="N87" s="4">
        <f t="shared" si="21"/>
        <v>6.8797963897801826E-3</v>
      </c>
      <c r="O87" s="4">
        <f t="shared" si="22"/>
        <v>2.7063162477464486E-2</v>
      </c>
      <c r="P87" s="4">
        <f t="shared" si="23"/>
        <v>99.959176667702508</v>
      </c>
      <c r="Q87" s="4">
        <v>412.21426350000002</v>
      </c>
    </row>
    <row r="88" spans="1:17">
      <c r="A88" s="4">
        <v>87</v>
      </c>
      <c r="B88" s="4">
        <f t="shared" si="15"/>
        <v>3.5999680579869125E-10</v>
      </c>
      <c r="C88" s="4">
        <f t="shared" si="16"/>
        <v>6.1923357752218305E-3</v>
      </c>
      <c r="D88" s="4">
        <f t="shared" si="17"/>
        <v>6.1918744068489131E-3</v>
      </c>
      <c r="E88" s="4">
        <f t="shared" si="18"/>
        <v>2.4379647383800853E-2</v>
      </c>
      <c r="F88" s="4">
        <f t="shared" si="19"/>
        <v>99.963236142074138</v>
      </c>
      <c r="G88" s="4">
        <v>413.21426350000002</v>
      </c>
      <c r="L88" s="4">
        <f t="shared" si="24"/>
        <v>3.599968057986912E-10</v>
      </c>
      <c r="M88" s="4">
        <f t="shared" si="20"/>
        <v>6.1923357752218305E-3</v>
      </c>
      <c r="N88" s="4">
        <f t="shared" si="21"/>
        <v>6.1918744068489122E-3</v>
      </c>
      <c r="O88" s="4">
        <f t="shared" si="22"/>
        <v>2.437964738380085E-2</v>
      </c>
      <c r="P88" s="4">
        <f t="shared" si="23"/>
        <v>99.963236142074123</v>
      </c>
      <c r="Q88" s="4">
        <v>413.21426350000002</v>
      </c>
    </row>
    <row r="89" spans="1:17">
      <c r="A89" s="4">
        <v>88</v>
      </c>
      <c r="B89" s="4">
        <f t="shared" si="15"/>
        <v>2.699976043490184E-10</v>
      </c>
      <c r="C89" s="4">
        <f t="shared" si="16"/>
        <v>5.573102287698849E-3</v>
      </c>
      <c r="D89" s="4">
        <f t="shared" si="17"/>
        <v>5.5727331030013131E-3</v>
      </c>
      <c r="E89" s="4">
        <f t="shared" si="18"/>
        <v>2.1961075157600506E-2</v>
      </c>
      <c r="F89" s="4">
        <f t="shared" si="19"/>
        <v>99.966893089181696</v>
      </c>
      <c r="G89" s="4">
        <v>414.21426350000002</v>
      </c>
      <c r="L89" s="4">
        <f t="shared" si="24"/>
        <v>2.699976043490184E-10</v>
      </c>
      <c r="M89" s="4">
        <f t="shared" si="20"/>
        <v>5.573102287698849E-3</v>
      </c>
      <c r="N89" s="4">
        <f t="shared" si="21"/>
        <v>5.5727331030013131E-3</v>
      </c>
      <c r="O89" s="4">
        <f t="shared" si="22"/>
        <v>2.1961075157600506E-2</v>
      </c>
      <c r="P89" s="4">
        <f t="shared" si="23"/>
        <v>99.966893089181696</v>
      </c>
      <c r="Q89" s="4">
        <v>414.21426350000002</v>
      </c>
    </row>
    <row r="90" spans="1:17">
      <c r="A90" s="4">
        <v>89</v>
      </c>
      <c r="B90" s="4">
        <f t="shared" si="15"/>
        <v>2.0249820326176379E-10</v>
      </c>
      <c r="C90" s="4">
        <f t="shared" si="16"/>
        <v>5.015792126428365E-3</v>
      </c>
      <c r="D90" s="4">
        <f t="shared" si="17"/>
        <v>5.0154967111709359E-3</v>
      </c>
      <c r="E90" s="4">
        <f t="shared" si="18"/>
        <v>1.9781460504560693E-2</v>
      </c>
      <c r="F90" s="4">
        <f t="shared" si="19"/>
        <v>99.970187250455339</v>
      </c>
      <c r="G90" s="4">
        <v>415.21426350000002</v>
      </c>
      <c r="L90" s="4">
        <f t="shared" si="24"/>
        <v>2.0249820326176379E-10</v>
      </c>
      <c r="M90" s="4">
        <f t="shared" si="20"/>
        <v>5.015792126428365E-3</v>
      </c>
      <c r="N90" s="4">
        <f t="shared" si="21"/>
        <v>5.0154967111709359E-3</v>
      </c>
      <c r="O90" s="4">
        <f t="shared" si="22"/>
        <v>1.9781460504560693E-2</v>
      </c>
      <c r="P90" s="4">
        <f t="shared" si="23"/>
        <v>99.970187250455339</v>
      </c>
      <c r="Q90" s="4">
        <v>415.21426350000002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opLeftCell="D1" workbookViewId="0">
      <selection activeCell="D1" sqref="A1:XFD1048576"/>
    </sheetView>
  </sheetViews>
  <sheetFormatPr baseColWidth="10" defaultRowHeight="15" x14ac:dyDescent="0"/>
  <cols>
    <col min="1" max="16384" width="10.83203125" style="9"/>
  </cols>
  <sheetData>
    <row r="1" spans="1:20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L1" s="9" t="s">
        <v>1</v>
      </c>
      <c r="M1" s="9" t="s">
        <v>2</v>
      </c>
      <c r="N1" s="9" t="s">
        <v>3</v>
      </c>
      <c r="O1" s="9" t="s">
        <v>4</v>
      </c>
      <c r="P1" s="9" t="s">
        <v>5</v>
      </c>
    </row>
    <row r="2" spans="1:20">
      <c r="A2" s="9">
        <v>1</v>
      </c>
      <c r="B2" s="9">
        <f>(L2/SUM($L2:$P2))*100</f>
        <v>20</v>
      </c>
      <c r="C2" s="9">
        <f t="shared" ref="C2:F2" si="0">(M2/SUM($L2:$P2))*100</f>
        <v>20</v>
      </c>
      <c r="D2" s="9">
        <f t="shared" si="0"/>
        <v>20</v>
      </c>
      <c r="E2" s="9">
        <f t="shared" si="0"/>
        <v>20</v>
      </c>
      <c r="F2" s="9">
        <f t="shared" si="0"/>
        <v>20</v>
      </c>
      <c r="J2" s="9">
        <f>SUM(B2:F2)</f>
        <v>100</v>
      </c>
      <c r="L2" s="9">
        <f>Projeto_02!B2</f>
        <v>20</v>
      </c>
      <c r="M2" s="9">
        <f>Projeto_02!C2</f>
        <v>20</v>
      </c>
      <c r="N2" s="9">
        <f>Projeto_02!D2</f>
        <v>20</v>
      </c>
      <c r="O2" s="9">
        <f>Projeto_02!E2</f>
        <v>20</v>
      </c>
      <c r="P2" s="9">
        <f>Projeto_02!F2</f>
        <v>20</v>
      </c>
      <c r="T2" s="9">
        <f>SUM(L2:P2)</f>
        <v>100</v>
      </c>
    </row>
    <row r="3" spans="1:20">
      <c r="A3" s="9">
        <v>2</v>
      </c>
      <c r="B3" s="9">
        <f t="shared" ref="B3:B50" ca="1" si="1">(L3/SUM($L3:$P3))*100</f>
        <v>9.6178361502097651</v>
      </c>
      <c r="C3" s="9">
        <f t="shared" ref="C3:C50" ca="1" si="2">(M3/SUM($L3:$P3))*100</f>
        <v>15.068045166526076</v>
      </c>
      <c r="D3" s="9">
        <f t="shared" ref="D3:D50" ca="1" si="3">(N3/SUM($L3:$P3))*100</f>
        <v>28.750924961865238</v>
      </c>
      <c r="E3" s="9">
        <f t="shared" ref="E3:E50" ca="1" si="4">(O3/SUM($L3:$P3))*100</f>
        <v>26.006701368857616</v>
      </c>
      <c r="F3" s="9">
        <f t="shared" ref="F3:F50" ca="1" si="5">(P3/SUM($L3:$P3))*100</f>
        <v>20.556492352541312</v>
      </c>
      <c r="G3" s="9">
        <f ca="1">RAND()</f>
        <v>0.65338285392318129</v>
      </c>
      <c r="H3" s="9">
        <f ca="1">RAND()</f>
        <v>0.699448561616974</v>
      </c>
      <c r="I3" s="9">
        <f ca="1">RAND()</f>
        <v>0.13305576095296778</v>
      </c>
      <c r="J3" s="9">
        <f t="shared" ref="J3:J66" ca="1" si="6">SUM(B3:F3)</f>
        <v>100.00000000000001</v>
      </c>
      <c r="L3" s="9">
        <f ca="1">IF(L2+Q3*20-R3*20&lt;0,0,L2+Q3*20-R3*20)</f>
        <v>10.799114116287958</v>
      </c>
      <c r="M3" s="9">
        <f ca="1">IF(M2+R3*20-S3*20&lt;0,0,M2+R3*20-S3*20)</f>
        <v>16.918726491212613</v>
      </c>
      <c r="N3" s="9">
        <f ca="1">IF(N2+S3*20-Q3*20&lt;0,0,N2+S3*20-Q3*20)</f>
        <v>32.28215939249943</v>
      </c>
      <c r="O3" s="9">
        <f ca="1">IF(O2+R3*20-Q3*20&lt;0,0,O2+R3*20-Q3*20)</f>
        <v>29.20088588371204</v>
      </c>
      <c r="P3" s="9">
        <f ca="1">IF(P2+S3*20-R3*20&lt;0,0,P2+S3*20-R3*20)</f>
        <v>23.08127350878739</v>
      </c>
      <c r="Q3" s="9">
        <f ca="1">RAND()</f>
        <v>0.1741256939494672</v>
      </c>
      <c r="R3" s="9">
        <f ca="1">RAND()</f>
        <v>0.63416998813506931</v>
      </c>
      <c r="S3" s="9">
        <f ca="1">RAND()</f>
        <v>0.78823366357443858</v>
      </c>
      <c r="T3" s="9">
        <f t="shared" ref="T3:T50" ca="1" si="7">SUM(L3:P3)</f>
        <v>112.28215939249942</v>
      </c>
    </row>
    <row r="4" spans="1:20">
      <c r="A4" s="9">
        <v>3</v>
      </c>
      <c r="B4" s="9">
        <f t="shared" ca="1" si="1"/>
        <v>0</v>
      </c>
      <c r="C4" s="9">
        <f t="shared" ca="1" si="2"/>
        <v>27.828581191820582</v>
      </c>
      <c r="D4" s="9">
        <f t="shared" ca="1" si="3"/>
        <v>26.811509995107922</v>
      </c>
      <c r="E4" s="9">
        <f t="shared" ca="1" si="4"/>
        <v>36.091692368964949</v>
      </c>
      <c r="F4" s="9">
        <f t="shared" ca="1" si="5"/>
        <v>9.2682164441065407</v>
      </c>
      <c r="G4" s="9">
        <f t="shared" ref="G4:I51" ca="1" si="8">RAND()</f>
        <v>0.35772166776209147</v>
      </c>
      <c r="H4" s="9">
        <f t="shared" ca="1" si="8"/>
        <v>0.70811321332278188</v>
      </c>
      <c r="I4" s="9">
        <f t="shared" ca="1" si="8"/>
        <v>0.67233289140997277</v>
      </c>
      <c r="J4" s="9">
        <f t="shared" ca="1" si="6"/>
        <v>100</v>
      </c>
      <c r="L4" s="9">
        <f t="shared" ref="L4:L50" ca="1" si="9">IF(L3+Q4*50-R4*50&lt;0,0,L3+Q4*50-R4*50)</f>
        <v>0</v>
      </c>
      <c r="M4" s="9">
        <f t="shared" ref="M4:M50" ca="1" si="10">IF(M3+R4*20-S4*20&lt;0,0,M3+R4*20-S4*20)</f>
        <v>30.006451192832287</v>
      </c>
      <c r="N4" s="9">
        <f t="shared" ref="N4:N50" ca="1" si="11">IF(N3+S4*20-Q4*20&lt;0,0,N3+S4*20-Q4*20)</f>
        <v>28.909783812866685</v>
      </c>
      <c r="O4" s="9">
        <f t="shared" ref="O4:O50" ca="1" si="12">IF(O3+R4*20-Q4*20&lt;0,0,O3+R4*20-Q4*20)</f>
        <v>38.916235005698972</v>
      </c>
      <c r="P4" s="9">
        <f t="shared" ref="P4:P50" ca="1" si="13">IF(P3+S4*20-R4*20&lt;0,0,P3+S4*20-R4*20)</f>
        <v>9.9935488071677145</v>
      </c>
      <c r="Q4" s="9">
        <f t="shared" ref="Q4:S51" ca="1" si="14">RAND()</f>
        <v>0.29406184815755088</v>
      </c>
      <c r="R4" s="9">
        <f t="shared" ca="1" si="14"/>
        <v>0.77982930425689745</v>
      </c>
      <c r="S4" s="9">
        <f t="shared" ca="1" si="14"/>
        <v>0.12544306917591364</v>
      </c>
      <c r="T4" s="9">
        <f t="shared" ca="1" si="7"/>
        <v>107.82601881856566</v>
      </c>
    </row>
    <row r="5" spans="1:20">
      <c r="A5" s="9">
        <v>4</v>
      </c>
      <c r="B5" s="9">
        <f t="shared" ca="1" si="1"/>
        <v>0</v>
      </c>
      <c r="C5" s="9">
        <f t="shared" ca="1" si="2"/>
        <v>19.737383960068563</v>
      </c>
      <c r="D5" s="9">
        <f t="shared" ca="1" si="3"/>
        <v>32.387009611130033</v>
      </c>
      <c r="E5" s="9">
        <f t="shared" ca="1" si="4"/>
        <v>36.635796753527231</v>
      </c>
      <c r="F5" s="9">
        <f t="shared" ca="1" si="5"/>
        <v>11.239809675274163</v>
      </c>
      <c r="G5" s="9">
        <f t="shared" ca="1" si="8"/>
        <v>0.3444545694987291</v>
      </c>
      <c r="H5" s="9">
        <f t="shared" ca="1" si="8"/>
        <v>0.52189888809512641</v>
      </c>
      <c r="I5" s="9">
        <f t="shared" ca="1" si="8"/>
        <v>0.10400621918714892</v>
      </c>
      <c r="J5" s="9">
        <f t="shared" ca="1" si="6"/>
        <v>99.999999999999986</v>
      </c>
      <c r="L5" s="9">
        <f t="shared" ca="1" si="9"/>
        <v>0</v>
      </c>
      <c r="M5" s="9">
        <f t="shared" ca="1" si="10"/>
        <v>25.486342232822079</v>
      </c>
      <c r="N5" s="9">
        <f t="shared" ca="1" si="11"/>
        <v>41.820456678398152</v>
      </c>
      <c r="O5" s="9">
        <f t="shared" ca="1" si="12"/>
        <v>47.306798911220227</v>
      </c>
      <c r="P5" s="9">
        <f t="shared" ca="1" si="13"/>
        <v>14.513657767177925</v>
      </c>
      <c r="Q5" s="9">
        <f t="shared" ca="1" si="14"/>
        <v>0.16670594465072208</v>
      </c>
      <c r="R5" s="9">
        <f t="shared" ca="1" si="14"/>
        <v>0.58623413992678475</v>
      </c>
      <c r="S5" s="9">
        <f t="shared" ca="1" si="14"/>
        <v>0.81223958792729523</v>
      </c>
      <c r="T5" s="9">
        <f t="shared" ca="1" si="7"/>
        <v>129.12725558961839</v>
      </c>
    </row>
    <row r="6" spans="1:20">
      <c r="A6" s="9">
        <v>5</v>
      </c>
      <c r="B6" s="9">
        <f t="shared" ca="1" si="1"/>
        <v>0</v>
      </c>
      <c r="C6" s="9">
        <f t="shared" ca="1" si="2"/>
        <v>18.963230528147974</v>
      </c>
      <c r="D6" s="9">
        <f t="shared" ca="1" si="3"/>
        <v>33.603406140574577</v>
      </c>
      <c r="E6" s="9">
        <f t="shared" ca="1" si="4"/>
        <v>38.73667947801966</v>
      </c>
      <c r="F6" s="9">
        <f t="shared" ca="1" si="5"/>
        <v>8.6966838532578112</v>
      </c>
      <c r="G6" s="9">
        <f t="shared" ca="1" si="8"/>
        <v>4.5469968320480114E-2</v>
      </c>
      <c r="H6" s="9">
        <f t="shared" ca="1" si="8"/>
        <v>0.28174967808433116</v>
      </c>
      <c r="I6" s="9">
        <f t="shared" ca="1" si="8"/>
        <v>0.69422628126200281</v>
      </c>
      <c r="J6" s="9">
        <f t="shared" ca="1" si="6"/>
        <v>100.00000000000003</v>
      </c>
      <c r="L6" s="9">
        <f t="shared" ca="1" si="9"/>
        <v>0</v>
      </c>
      <c r="M6" s="9">
        <f t="shared" ca="1" si="10"/>
        <v>27.423411752707224</v>
      </c>
      <c r="N6" s="9">
        <f t="shared" ca="1" si="11"/>
        <v>48.595097840453569</v>
      </c>
      <c r="O6" s="9">
        <f t="shared" ca="1" si="12"/>
        <v>56.018509593160793</v>
      </c>
      <c r="P6" s="9">
        <f t="shared" ca="1" si="13"/>
        <v>12.576588247292776</v>
      </c>
      <c r="Q6" s="9">
        <f t="shared" ca="1" si="14"/>
        <v>0.36985050150182552</v>
      </c>
      <c r="R6" s="9">
        <f t="shared" ca="1" si="14"/>
        <v>0.80543603559885391</v>
      </c>
      <c r="S6" s="9">
        <f t="shared" ca="1" si="14"/>
        <v>0.70858255960459648</v>
      </c>
      <c r="T6" s="9">
        <f t="shared" ca="1" si="7"/>
        <v>144.61360743361433</v>
      </c>
    </row>
    <row r="7" spans="1:20">
      <c r="A7" s="9">
        <v>6</v>
      </c>
      <c r="B7" s="9">
        <f t="shared" ca="1" si="1"/>
        <v>0</v>
      </c>
      <c r="C7" s="9">
        <f t="shared" ca="1" si="2"/>
        <v>15.391289858548053</v>
      </c>
      <c r="D7" s="9">
        <f t="shared" ca="1" si="3"/>
        <v>35.626768661075289</v>
      </c>
      <c r="E7" s="9">
        <f t="shared" ca="1" si="4"/>
        <v>37.662885700321958</v>
      </c>
      <c r="F7" s="9">
        <f t="shared" ca="1" si="5"/>
        <v>11.319055780054708</v>
      </c>
      <c r="G7" s="9">
        <f t="shared" ca="1" si="8"/>
        <v>0.64000667200721628</v>
      </c>
      <c r="H7" s="9">
        <f t="shared" ca="1" si="8"/>
        <v>0.1095410266311847</v>
      </c>
      <c r="I7" s="9">
        <f t="shared" ca="1" si="8"/>
        <v>0.93500373129749514</v>
      </c>
      <c r="J7" s="9">
        <f t="shared" ca="1" si="6"/>
        <v>100.00000000000001</v>
      </c>
      <c r="L7" s="9">
        <f t="shared" ca="1" si="9"/>
        <v>0</v>
      </c>
      <c r="M7" s="9">
        <f t="shared" ca="1" si="10"/>
        <v>23.049181117752369</v>
      </c>
      <c r="N7" s="9">
        <f t="shared" ca="1" si="11"/>
        <v>53.352763222331632</v>
      </c>
      <c r="O7" s="9">
        <f t="shared" ca="1" si="12"/>
        <v>56.401944340084</v>
      </c>
      <c r="P7" s="9">
        <f t="shared" ca="1" si="13"/>
        <v>16.950818882247631</v>
      </c>
      <c r="Q7" s="9">
        <f t="shared" ca="1" si="14"/>
        <v>0.37460483937175137</v>
      </c>
      <c r="R7" s="9">
        <f t="shared" ca="1" si="14"/>
        <v>0.39377657671791144</v>
      </c>
      <c r="S7" s="9">
        <f t="shared" ca="1" si="14"/>
        <v>0.61248810846565427</v>
      </c>
      <c r="T7" s="9">
        <f t="shared" ca="1" si="7"/>
        <v>149.75470756241563</v>
      </c>
    </row>
    <row r="8" spans="1:20">
      <c r="A8" s="9">
        <v>7</v>
      </c>
      <c r="B8" s="9">
        <f t="shared" ca="1" si="1"/>
        <v>4.9886913822457242</v>
      </c>
      <c r="C8" s="9">
        <f t="shared" ca="1" si="2"/>
        <v>12.119139818442759</v>
      </c>
      <c r="D8" s="9">
        <f t="shared" ca="1" si="3"/>
        <v>35.015592447726284</v>
      </c>
      <c r="E8" s="9">
        <f t="shared" ca="1" si="4"/>
        <v>34.273748362310101</v>
      </c>
      <c r="F8" s="9">
        <f t="shared" ca="1" si="5"/>
        <v>13.602827989275109</v>
      </c>
      <c r="G8" s="9">
        <f t="shared" ca="1" si="8"/>
        <v>0.55624462380395134</v>
      </c>
      <c r="H8" s="9">
        <f t="shared" ca="1" si="8"/>
        <v>0.89604193717013947</v>
      </c>
      <c r="I8" s="9">
        <f t="shared" ca="1" si="8"/>
        <v>0.7766679134918264</v>
      </c>
      <c r="J8" s="9">
        <f t="shared" ca="1" si="6"/>
        <v>99.999999999999986</v>
      </c>
      <c r="L8" s="9">
        <f t="shared" ca="1" si="9"/>
        <v>7.7578689461680597</v>
      </c>
      <c r="M8" s="9">
        <f t="shared" ca="1" si="10"/>
        <v>18.846364957826303</v>
      </c>
      <c r="N8" s="9">
        <f t="shared" ca="1" si="11"/>
        <v>54.452431803790475</v>
      </c>
      <c r="O8" s="9">
        <f t="shared" ca="1" si="12"/>
        <v>53.298796761616771</v>
      </c>
      <c r="P8" s="9">
        <f t="shared" ca="1" si="13"/>
        <v>21.153635042173693</v>
      </c>
      <c r="Q8" s="9">
        <f t="shared" ca="1" si="14"/>
        <v>0.83681892291573012</v>
      </c>
      <c r="R8" s="9">
        <f t="shared" ca="1" si="14"/>
        <v>0.68166154399236889</v>
      </c>
      <c r="S8" s="9">
        <f t="shared" ca="1" si="14"/>
        <v>0.89180235198867208</v>
      </c>
      <c r="T8" s="9">
        <f t="shared" ca="1" si="7"/>
        <v>155.50909751157533</v>
      </c>
    </row>
    <row r="9" spans="1:20">
      <c r="A9" s="9">
        <v>8</v>
      </c>
      <c r="B9" s="9">
        <f t="shared" ca="1" si="1"/>
        <v>18.070997064380698</v>
      </c>
      <c r="C9" s="9">
        <f t="shared" ca="1" si="2"/>
        <v>3.6029340058773403</v>
      </c>
      <c r="D9" s="9">
        <f t="shared" ca="1" si="3"/>
        <v>33.376779574619988</v>
      </c>
      <c r="E9" s="9">
        <f t="shared" ca="1" si="4"/>
        <v>25.407203799995308</v>
      </c>
      <c r="F9" s="9">
        <f t="shared" ca="1" si="5"/>
        <v>19.542085555126672</v>
      </c>
      <c r="G9" s="9">
        <f t="shared" ca="1" si="8"/>
        <v>0.62474737829162286</v>
      </c>
      <c r="H9" s="9">
        <f t="shared" ca="1" si="8"/>
        <v>0.91713003251834446</v>
      </c>
      <c r="I9" s="9">
        <f t="shared" ca="1" si="8"/>
        <v>0.88046725363731115</v>
      </c>
      <c r="J9" s="9">
        <f t="shared" ca="1" si="6"/>
        <v>100</v>
      </c>
      <c r="L9" s="9">
        <f t="shared" ca="1" si="9"/>
        <v>31.230903938966975</v>
      </c>
      <c r="M9" s="9">
        <f t="shared" ca="1" si="10"/>
        <v>6.2267115331330452</v>
      </c>
      <c r="N9" s="9">
        <f t="shared" ca="1" si="11"/>
        <v>57.682871231364174</v>
      </c>
      <c r="O9" s="9">
        <f t="shared" ca="1" si="12"/>
        <v>43.909582764497202</v>
      </c>
      <c r="P9" s="9">
        <f t="shared" ca="1" si="13"/>
        <v>33.773288466866951</v>
      </c>
      <c r="Q9" s="9">
        <f t="shared" ca="1" si="14"/>
        <v>0.73527517041674617</v>
      </c>
      <c r="R9" s="9">
        <f t="shared" ca="1" si="14"/>
        <v>0.26581447056076779</v>
      </c>
      <c r="S9" s="9">
        <f t="shared" ca="1" si="14"/>
        <v>0.8967971417954308</v>
      </c>
      <c r="T9" s="9">
        <f t="shared" ca="1" si="7"/>
        <v>172.82335793482835</v>
      </c>
    </row>
    <row r="10" spans="1:20">
      <c r="A10" s="9">
        <v>9</v>
      </c>
      <c r="B10" s="9">
        <f t="shared" ca="1" si="1"/>
        <v>23.876901949898979</v>
      </c>
      <c r="C10" s="9">
        <f t="shared" ca="1" si="2"/>
        <v>0</v>
      </c>
      <c r="D10" s="9">
        <f t="shared" ca="1" si="3"/>
        <v>32.637220294535524</v>
      </c>
      <c r="E10" s="9">
        <f t="shared" ca="1" si="4"/>
        <v>21.043507934122918</v>
      </c>
      <c r="F10" s="9">
        <f t="shared" ca="1" si="5"/>
        <v>22.442369821442583</v>
      </c>
      <c r="G10" s="9">
        <f t="shared" ca="1" si="8"/>
        <v>0.66312015132353752</v>
      </c>
      <c r="H10" s="9">
        <f t="shared" ca="1" si="8"/>
        <v>0.9496357557829358</v>
      </c>
      <c r="I10" s="9">
        <f t="shared" ca="1" si="8"/>
        <v>0.27688497814963331</v>
      </c>
      <c r="J10" s="9">
        <f t="shared" ca="1" si="6"/>
        <v>100</v>
      </c>
      <c r="L10" s="9">
        <f t="shared" ca="1" si="9"/>
        <v>44.01816913414109</v>
      </c>
      <c r="M10" s="9">
        <f t="shared" ca="1" si="10"/>
        <v>0</v>
      </c>
      <c r="N10" s="9">
        <f t="shared" ca="1" si="11"/>
        <v>60.168219729995791</v>
      </c>
      <c r="O10" s="9">
        <f t="shared" ca="1" si="12"/>
        <v>38.794676686427557</v>
      </c>
      <c r="P10" s="9">
        <f t="shared" ca="1" si="13"/>
        <v>41.373543043568219</v>
      </c>
      <c r="Q10" s="9">
        <f t="shared" ca="1" si="14"/>
        <v>0.46217544766540575</v>
      </c>
      <c r="R10" s="9">
        <f t="shared" ca="1" si="14"/>
        <v>0.20643014376192359</v>
      </c>
      <c r="S10" s="9">
        <f t="shared" ca="1" si="14"/>
        <v>0.5864428725969868</v>
      </c>
      <c r="T10" s="9">
        <f t="shared" ca="1" si="7"/>
        <v>184.35460859413266</v>
      </c>
    </row>
    <row r="11" spans="1:20">
      <c r="A11" s="9">
        <v>10</v>
      </c>
      <c r="B11" s="9">
        <f t="shared" ca="1" si="1"/>
        <v>16.833360575842409</v>
      </c>
      <c r="C11" s="9">
        <f t="shared" ca="1" si="2"/>
        <v>0</v>
      </c>
      <c r="D11" s="9">
        <f t="shared" ca="1" si="3"/>
        <v>36.730293884656369</v>
      </c>
      <c r="E11" s="9">
        <f t="shared" ca="1" si="4"/>
        <v>20.638665029590047</v>
      </c>
      <c r="F11" s="9">
        <f t="shared" ca="1" si="5"/>
        <v>25.797680509911181</v>
      </c>
      <c r="G11" s="9">
        <f t="shared" ca="1" si="8"/>
        <v>0.59271015614068268</v>
      </c>
      <c r="H11" s="9">
        <f t="shared" ca="1" si="8"/>
        <v>0.2655590962674178</v>
      </c>
      <c r="I11" s="9">
        <f t="shared" ca="1" si="8"/>
        <v>0.50194275760157814</v>
      </c>
      <c r="J11" s="9">
        <f t="shared" ca="1" si="6"/>
        <v>100</v>
      </c>
      <c r="L11" s="9">
        <f t="shared" ca="1" si="9"/>
        <v>34.686319781617655</v>
      </c>
      <c r="M11" s="9">
        <f t="shared" ca="1" si="10"/>
        <v>0</v>
      </c>
      <c r="N11" s="9">
        <f t="shared" ca="1" si="11"/>
        <v>75.685345989936295</v>
      </c>
      <c r="O11" s="9">
        <f t="shared" ca="1" si="12"/>
        <v>42.527416427436933</v>
      </c>
      <c r="P11" s="9">
        <f t="shared" ca="1" si="13"/>
        <v>53.157929562499355</v>
      </c>
      <c r="Q11" s="9">
        <f t="shared" ca="1" si="14"/>
        <v>1.1036146330236529E-2</v>
      </c>
      <c r="R11" s="9">
        <f t="shared" ca="1" si="14"/>
        <v>0.19767313338070513</v>
      </c>
      <c r="S11" s="9">
        <f t="shared" ca="1" si="14"/>
        <v>0.78689245932726193</v>
      </c>
      <c r="T11" s="9">
        <f t="shared" ca="1" si="7"/>
        <v>206.05701176149023</v>
      </c>
    </row>
    <row r="12" spans="1:20">
      <c r="A12" s="9">
        <v>11</v>
      </c>
      <c r="B12" s="9">
        <f t="shared" ca="1" si="1"/>
        <v>0</v>
      </c>
      <c r="C12" s="9">
        <f t="shared" ca="1" si="2"/>
        <v>0.26480637198003693</v>
      </c>
      <c r="D12" s="9">
        <f t="shared" ca="1" si="3"/>
        <v>44.889167217255711</v>
      </c>
      <c r="E12" s="9">
        <f t="shared" ca="1" si="4"/>
        <v>28.646531799131719</v>
      </c>
      <c r="F12" s="9">
        <f t="shared" ca="1" si="5"/>
        <v>26.199494611632534</v>
      </c>
      <c r="G12" s="9">
        <f t="shared" ca="1" si="8"/>
        <v>0.10202518842249264</v>
      </c>
      <c r="H12" s="9">
        <f t="shared" ca="1" si="8"/>
        <v>0.72891907316554472</v>
      </c>
      <c r="I12" s="9">
        <f t="shared" ca="1" si="8"/>
        <v>0.26558948614523681</v>
      </c>
      <c r="J12" s="9">
        <f t="shared" ca="1" si="6"/>
        <v>100</v>
      </c>
      <c r="L12" s="9">
        <f t="shared" ca="1" si="9"/>
        <v>0</v>
      </c>
      <c r="M12" s="9">
        <f t="shared" ca="1" si="10"/>
        <v>0.5319074355348512</v>
      </c>
      <c r="N12" s="9">
        <f t="shared" ca="1" si="11"/>
        <v>90.167323540181343</v>
      </c>
      <c r="O12" s="9">
        <f t="shared" ca="1" si="12"/>
        <v>57.541301413216829</v>
      </c>
      <c r="P12" s="9">
        <f t="shared" ca="1" si="13"/>
        <v>52.6260221269645</v>
      </c>
      <c r="Q12" s="9">
        <f t="shared" ca="1" si="14"/>
        <v>0.217883281215414</v>
      </c>
      <c r="R12" s="9">
        <f t="shared" ca="1" si="14"/>
        <v>0.96857753050440909</v>
      </c>
      <c r="S12" s="9">
        <f t="shared" ca="1" si="14"/>
        <v>0.94198215872766644</v>
      </c>
      <c r="T12" s="9">
        <f t="shared" ca="1" si="7"/>
        <v>200.86655451589752</v>
      </c>
    </row>
    <row r="13" spans="1:20">
      <c r="A13" s="9">
        <v>12</v>
      </c>
      <c r="B13" s="9">
        <f t="shared" ca="1" si="1"/>
        <v>12.146870976307756</v>
      </c>
      <c r="C13" s="9">
        <f t="shared" ca="1" si="2"/>
        <v>0</v>
      </c>
      <c r="D13" s="9">
        <f t="shared" ca="1" si="3"/>
        <v>39.74209230017064</v>
      </c>
      <c r="E13" s="9">
        <f t="shared" ca="1" si="4"/>
        <v>19.219249288201819</v>
      </c>
      <c r="F13" s="9">
        <f t="shared" ca="1" si="5"/>
        <v>28.891787435319788</v>
      </c>
      <c r="G13" s="9">
        <f t="shared" ca="1" si="8"/>
        <v>6.728222981717269E-3</v>
      </c>
      <c r="H13" s="9">
        <f t="shared" ca="1" si="8"/>
        <v>0.53977929903438249</v>
      </c>
      <c r="I13" s="9">
        <f t="shared" ca="1" si="8"/>
        <v>0.30605689387333812</v>
      </c>
      <c r="J13" s="9">
        <f t="shared" ca="1" si="6"/>
        <v>100</v>
      </c>
      <c r="L13" s="9">
        <f t="shared" ca="1" si="9"/>
        <v>29.028442206918324</v>
      </c>
      <c r="M13" s="9">
        <f t="shared" ca="1" si="10"/>
        <v>0</v>
      </c>
      <c r="N13" s="9">
        <f t="shared" ca="1" si="11"/>
        <v>94.975161238453239</v>
      </c>
      <c r="O13" s="9">
        <f t="shared" ca="1" si="12"/>
        <v>45.929924530449497</v>
      </c>
      <c r="P13" s="9">
        <f t="shared" ca="1" si="13"/>
        <v>69.045236708003728</v>
      </c>
      <c r="Q13" s="9">
        <f t="shared" ca="1" si="14"/>
        <v>0.61173677361108014</v>
      </c>
      <c r="R13" s="9">
        <f t="shared" ca="1" si="14"/>
        <v>3.1167929472713629E-2</v>
      </c>
      <c r="S13" s="9">
        <f t="shared" ca="1" si="14"/>
        <v>0.85212865852467501</v>
      </c>
      <c r="T13" s="9">
        <f t="shared" ca="1" si="7"/>
        <v>238.97876468382478</v>
      </c>
    </row>
    <row r="14" spans="1:20">
      <c r="A14" s="9">
        <v>13</v>
      </c>
      <c r="B14" s="9">
        <f t="shared" ca="1" si="1"/>
        <v>0</v>
      </c>
      <c r="C14" s="9">
        <f t="shared" ca="1" si="2"/>
        <v>2.2464520067392293</v>
      </c>
      <c r="D14" s="9">
        <f t="shared" ca="1" si="3"/>
        <v>44.673067475365549</v>
      </c>
      <c r="E14" s="9">
        <f t="shared" ca="1" si="4"/>
        <v>26.302341343463436</v>
      </c>
      <c r="F14" s="9">
        <f t="shared" ca="1" si="5"/>
        <v>26.778139174431793</v>
      </c>
      <c r="G14" s="9">
        <f t="shared" ca="1" si="8"/>
        <v>0.37313523774148005</v>
      </c>
      <c r="H14" s="9">
        <f t="shared" ca="1" si="8"/>
        <v>0.6902737456362128</v>
      </c>
      <c r="I14" s="9">
        <f t="shared" ca="1" si="8"/>
        <v>0.69281203775228339</v>
      </c>
      <c r="J14" s="9">
        <f t="shared" ca="1" si="6"/>
        <v>100</v>
      </c>
      <c r="L14" s="9">
        <f t="shared" ca="1" si="9"/>
        <v>0</v>
      </c>
      <c r="M14" s="9">
        <f t="shared" ca="1" si="10"/>
        <v>5.3439791654706141</v>
      </c>
      <c r="N14" s="9">
        <f t="shared" ca="1" si="11"/>
        <v>106.27066197267249</v>
      </c>
      <c r="O14" s="9">
        <f t="shared" ca="1" si="12"/>
        <v>62.569404430139357</v>
      </c>
      <c r="P14" s="9">
        <f t="shared" ca="1" si="13"/>
        <v>63.701257542533114</v>
      </c>
      <c r="Q14" s="9">
        <f t="shared" ca="1" si="14"/>
        <v>0.14201044930803719</v>
      </c>
      <c r="R14" s="9">
        <f t="shared" ca="1" si="14"/>
        <v>0.97398444429253039</v>
      </c>
      <c r="S14" s="9">
        <f t="shared" ca="1" si="14"/>
        <v>0.7067854860189996</v>
      </c>
      <c r="T14" s="9">
        <f t="shared" ca="1" si="7"/>
        <v>237.88530311081556</v>
      </c>
    </row>
    <row r="15" spans="1:20">
      <c r="A15" s="9">
        <v>14</v>
      </c>
      <c r="B15" s="9">
        <f t="shared" ca="1" si="1"/>
        <v>5.7760214812072022</v>
      </c>
      <c r="C15" s="9">
        <f t="shared" ca="1" si="2"/>
        <v>4.6213547531493582</v>
      </c>
      <c r="D15" s="9">
        <f t="shared" ca="1" si="3"/>
        <v>40.547459324913838</v>
      </c>
      <c r="E15" s="9">
        <f t="shared" ca="1" si="4"/>
        <v>24.305693515709255</v>
      </c>
      <c r="F15" s="9">
        <f t="shared" ca="1" si="5"/>
        <v>24.749470925020351</v>
      </c>
      <c r="G15" s="9">
        <f t="shared" ca="1" si="8"/>
        <v>0.46762885981934443</v>
      </c>
      <c r="H15" s="9">
        <f t="shared" ca="1" si="8"/>
        <v>0.89870693431173154</v>
      </c>
      <c r="I15" s="9">
        <f t="shared" ca="1" si="8"/>
        <v>0.65035830755819424</v>
      </c>
      <c r="J15" s="9">
        <f t="shared" ca="1" si="6"/>
        <v>100</v>
      </c>
      <c r="L15" s="9">
        <f t="shared" ca="1" si="9"/>
        <v>13.578330237303625</v>
      </c>
      <c r="M15" s="9">
        <f t="shared" ca="1" si="10"/>
        <v>10.863927910614317</v>
      </c>
      <c r="N15" s="9">
        <f t="shared" ca="1" si="11"/>
        <v>95.319381132607333</v>
      </c>
      <c r="O15" s="9">
        <f t="shared" ca="1" si="12"/>
        <v>57.138072335217913</v>
      </c>
      <c r="P15" s="9">
        <f t="shared" ca="1" si="13"/>
        <v>58.181308797389406</v>
      </c>
      <c r="Q15" s="9">
        <f t="shared" ca="1" si="14"/>
        <v>0.78933458221103991</v>
      </c>
      <c r="R15" s="9">
        <f t="shared" ca="1" si="14"/>
        <v>0.51776797746496739</v>
      </c>
      <c r="S15" s="9">
        <f t="shared" ca="1" si="14"/>
        <v>0.24177054020778221</v>
      </c>
      <c r="T15" s="9">
        <f t="shared" ca="1" si="7"/>
        <v>235.08102041313259</v>
      </c>
    </row>
    <row r="16" spans="1:20">
      <c r="A16" s="9">
        <v>15</v>
      </c>
      <c r="B16" s="9">
        <f t="shared" ca="1" si="1"/>
        <v>0</v>
      </c>
      <c r="C16" s="9">
        <f t="shared" ca="1" si="2"/>
        <v>9.4607170446815516</v>
      </c>
      <c r="D16" s="9">
        <f t="shared" ca="1" si="3"/>
        <v>40.852181280601904</v>
      </c>
      <c r="E16" s="9">
        <f t="shared" ca="1" si="4"/>
        <v>28.647360223997325</v>
      </c>
      <c r="F16" s="9">
        <f t="shared" ca="1" si="5"/>
        <v>21.039741450719216</v>
      </c>
      <c r="G16" s="9">
        <f t="shared" ca="1" si="8"/>
        <v>6.2926541301756567E-2</v>
      </c>
      <c r="H16" s="9">
        <f t="shared" ca="1" si="8"/>
        <v>0.1368199828921649</v>
      </c>
      <c r="I16" s="9">
        <f t="shared" ca="1" si="8"/>
        <v>0.43742934595835636</v>
      </c>
      <c r="J16" s="9">
        <f t="shared" ca="1" si="6"/>
        <v>100</v>
      </c>
      <c r="L16" s="9">
        <f t="shared" ca="1" si="9"/>
        <v>0</v>
      </c>
      <c r="M16" s="9">
        <f t="shared" ca="1" si="10"/>
        <v>21.416643552292282</v>
      </c>
      <c r="N16" s="9">
        <f t="shared" ca="1" si="11"/>
        <v>92.478889357770441</v>
      </c>
      <c r="O16" s="9">
        <f t="shared" ca="1" si="12"/>
        <v>64.850296202058985</v>
      </c>
      <c r="P16" s="9">
        <f t="shared" ca="1" si="13"/>
        <v>47.628593155711442</v>
      </c>
      <c r="Q16" s="9">
        <f t="shared" ca="1" si="14"/>
        <v>0.4656414594078101</v>
      </c>
      <c r="R16" s="9">
        <f t="shared" ca="1" si="14"/>
        <v>0.8512526527498635</v>
      </c>
      <c r="S16" s="9">
        <f t="shared" ca="1" si="14"/>
        <v>0.32361687066596523</v>
      </c>
      <c r="T16" s="9">
        <f t="shared" ca="1" si="7"/>
        <v>226.37442226783315</v>
      </c>
    </row>
    <row r="17" spans="1:20">
      <c r="A17" s="9">
        <v>16</v>
      </c>
      <c r="B17" s="9">
        <f t="shared" ca="1" si="1"/>
        <v>0.68506395623154603</v>
      </c>
      <c r="C17" s="9">
        <f t="shared" ca="1" si="2"/>
        <v>10.027356426927414</v>
      </c>
      <c r="D17" s="9">
        <f t="shared" ca="1" si="3"/>
        <v>40.208991351423215</v>
      </c>
      <c r="E17" s="9">
        <f t="shared" ca="1" si="4"/>
        <v>28.485773770778351</v>
      </c>
      <c r="F17" s="9">
        <f t="shared" ca="1" si="5"/>
        <v>20.592814494639473</v>
      </c>
      <c r="G17" s="9">
        <f t="shared" ca="1" si="8"/>
        <v>0.94612213322662431</v>
      </c>
      <c r="H17" s="9">
        <f t="shared" ca="1" si="8"/>
        <v>0.94310523863940021</v>
      </c>
      <c r="I17" s="9">
        <f t="shared" ca="1" si="8"/>
        <v>0.61220699942405854</v>
      </c>
      <c r="J17" s="9">
        <f t="shared" ca="1" si="6"/>
        <v>100</v>
      </c>
      <c r="L17" s="9">
        <f t="shared" ca="1" si="9"/>
        <v>1.5447465378063328</v>
      </c>
      <c r="M17" s="9">
        <f t="shared" ca="1" si="10"/>
        <v>22.610624866404155</v>
      </c>
      <c r="N17" s="9">
        <f t="shared" ca="1" si="11"/>
        <v>90.667009428536034</v>
      </c>
      <c r="O17" s="9">
        <f t="shared" ca="1" si="12"/>
        <v>64.232397586936457</v>
      </c>
      <c r="P17" s="9">
        <f t="shared" ca="1" si="13"/>
        <v>46.434611841599562</v>
      </c>
      <c r="Q17" s="9">
        <f t="shared" ca="1" si="14"/>
        <v>0.80081788146580746</v>
      </c>
      <c r="R17" s="9">
        <f t="shared" ca="1" si="14"/>
        <v>0.76992295070968086</v>
      </c>
      <c r="S17" s="9">
        <f t="shared" ca="1" si="14"/>
        <v>0.71022388500408717</v>
      </c>
      <c r="T17" s="9">
        <f t="shared" ca="1" si="7"/>
        <v>225.48939026128255</v>
      </c>
    </row>
    <row r="18" spans="1:20">
      <c r="A18" s="9">
        <v>17</v>
      </c>
      <c r="B18" s="9">
        <f t="shared" ca="1" si="1"/>
        <v>8.9163400438572609</v>
      </c>
      <c r="C18" s="9">
        <f t="shared" ca="1" si="2"/>
        <v>9.4260563800848889</v>
      </c>
      <c r="D18" s="9">
        <f t="shared" ca="1" si="3"/>
        <v>36.484706975125029</v>
      </c>
      <c r="E18" s="9">
        <f t="shared" ca="1" si="4"/>
        <v>24.605047517121655</v>
      </c>
      <c r="F18" s="9">
        <f t="shared" ca="1" si="5"/>
        <v>20.567849083811161</v>
      </c>
      <c r="G18" s="9">
        <f t="shared" ca="1" si="8"/>
        <v>0.22041143366595506</v>
      </c>
      <c r="H18" s="9">
        <f t="shared" ca="1" si="8"/>
        <v>8.9756259474760292E-3</v>
      </c>
      <c r="I18" s="9">
        <f t="shared" ca="1" si="8"/>
        <v>0.58481481031611049</v>
      </c>
      <c r="J18" s="9">
        <f t="shared" ca="1" si="6"/>
        <v>100</v>
      </c>
      <c r="L18" s="9">
        <f t="shared" ca="1" si="9"/>
        <v>20.525196681646459</v>
      </c>
      <c r="M18" s="9">
        <f t="shared" ca="1" si="10"/>
        <v>21.698551219658714</v>
      </c>
      <c r="N18" s="9">
        <f t="shared" ca="1" si="11"/>
        <v>83.986903017745419</v>
      </c>
      <c r="O18" s="9">
        <f t="shared" ca="1" si="12"/>
        <v>56.64021752940041</v>
      </c>
      <c r="P18" s="9">
        <f t="shared" ca="1" si="13"/>
        <v>47.346685488345003</v>
      </c>
      <c r="Q18" s="9">
        <f t="shared" ca="1" si="14"/>
        <v>0.3804203750409404</v>
      </c>
      <c r="R18" s="9">
        <f t="shared" ca="1" si="14"/>
        <v>8.1137216413784685E-4</v>
      </c>
      <c r="S18" s="9">
        <f t="shared" ca="1" si="14"/>
        <v>4.6415054501409814E-2</v>
      </c>
      <c r="T18" s="9">
        <f t="shared" ca="1" si="7"/>
        <v>230.197553936796</v>
      </c>
    </row>
    <row r="19" spans="1:20">
      <c r="A19" s="9">
        <v>18</v>
      </c>
      <c r="B19" s="9">
        <f t="shared" ca="1" si="1"/>
        <v>6.9315217006825023</v>
      </c>
      <c r="C19" s="9">
        <f t="shared" ca="1" si="2"/>
        <v>17.685664398650797</v>
      </c>
      <c r="D19" s="9">
        <f t="shared" ca="1" si="3"/>
        <v>32.997962508598015</v>
      </c>
      <c r="E19" s="9">
        <f t="shared" ca="1" si="4"/>
        <v>27.664517545171407</v>
      </c>
      <c r="F19" s="9">
        <f t="shared" ca="1" si="5"/>
        <v>14.720333846897285</v>
      </c>
      <c r="G19" s="9">
        <f t="shared" ca="1" si="8"/>
        <v>0.17885852352970866</v>
      </c>
      <c r="H19" s="9">
        <f t="shared" ca="1" si="8"/>
        <v>0.47276336671713559</v>
      </c>
      <c r="I19" s="9">
        <f t="shared" ca="1" si="8"/>
        <v>0.28169242406955675</v>
      </c>
      <c r="J19" s="9">
        <f t="shared" ca="1" si="6"/>
        <v>100.00000000000001</v>
      </c>
      <c r="L19" s="9">
        <f t="shared" ca="1" si="9"/>
        <v>14.768517635034932</v>
      </c>
      <c r="M19" s="9">
        <f t="shared" ca="1" si="10"/>
        <v>37.681631514342072</v>
      </c>
      <c r="N19" s="9">
        <f t="shared" ca="1" si="11"/>
        <v>70.306494341706667</v>
      </c>
      <c r="O19" s="9">
        <f t="shared" ca="1" si="12"/>
        <v>58.942889148045012</v>
      </c>
      <c r="P19" s="9">
        <f t="shared" ca="1" si="13"/>
        <v>31.363605193661645</v>
      </c>
      <c r="Q19" s="9">
        <f t="shared" ca="1" si="14"/>
        <v>0.73427983383994877</v>
      </c>
      <c r="R19" s="9">
        <f t="shared" ca="1" si="14"/>
        <v>0.84941341477217935</v>
      </c>
      <c r="S19" s="9">
        <f t="shared" ca="1" si="14"/>
        <v>5.0259400038011437E-2</v>
      </c>
      <c r="T19" s="9">
        <f t="shared" ca="1" si="7"/>
        <v>213.06313783279032</v>
      </c>
    </row>
    <row r="20" spans="1:20">
      <c r="A20" s="9">
        <v>19</v>
      </c>
      <c r="B20" s="9">
        <f t="shared" ca="1" si="1"/>
        <v>0</v>
      </c>
      <c r="C20" s="9">
        <f t="shared" ca="1" si="2"/>
        <v>17.076120759733307</v>
      </c>
      <c r="D20" s="9">
        <f t="shared" ca="1" si="3"/>
        <v>36.88300704139926</v>
      </c>
      <c r="E20" s="9">
        <f t="shared" ca="1" si="4"/>
        <v>31.501644581732236</v>
      </c>
      <c r="F20" s="9">
        <f t="shared" ca="1" si="5"/>
        <v>14.5392276171352</v>
      </c>
      <c r="G20" s="9">
        <f t="shared" ca="1" si="8"/>
        <v>0.73324193106951641</v>
      </c>
      <c r="H20" s="9">
        <f t="shared" ca="1" si="8"/>
        <v>0.28209073408805019</v>
      </c>
      <c r="I20" s="9">
        <f t="shared" ca="1" si="8"/>
        <v>0.38423879039272879</v>
      </c>
      <c r="J20" s="9">
        <f t="shared" ca="1" si="6"/>
        <v>100</v>
      </c>
      <c r="L20" s="9">
        <f t="shared" ca="1" si="9"/>
        <v>0</v>
      </c>
      <c r="M20" s="9">
        <f t="shared" ca="1" si="10"/>
        <v>37.292797974444603</v>
      </c>
      <c r="N20" s="9">
        <f t="shared" ca="1" si="11"/>
        <v>80.549356006451802</v>
      </c>
      <c r="O20" s="9">
        <f t="shared" ca="1" si="12"/>
        <v>68.796917272892685</v>
      </c>
      <c r="P20" s="9">
        <f t="shared" ca="1" si="13"/>
        <v>31.75243873355911</v>
      </c>
      <c r="Q20" s="9">
        <f t="shared" ca="1" si="14"/>
        <v>0.35905000327914727</v>
      </c>
      <c r="R20" s="9">
        <f t="shared" ca="1" si="14"/>
        <v>0.85175140952153083</v>
      </c>
      <c r="S20" s="9">
        <f t="shared" ca="1" si="14"/>
        <v>0.87119308651640415</v>
      </c>
      <c r="T20" s="9">
        <f t="shared" ca="1" si="7"/>
        <v>218.3915099873482</v>
      </c>
    </row>
    <row r="21" spans="1:20">
      <c r="A21" s="9">
        <v>20</v>
      </c>
      <c r="B21" s="9">
        <f t="shared" ca="1" si="1"/>
        <v>0</v>
      </c>
      <c r="C21" s="9">
        <f t="shared" ca="1" si="2"/>
        <v>22.167525332464418</v>
      </c>
      <c r="D21" s="9">
        <f t="shared" ca="1" si="3"/>
        <v>34.322845601583275</v>
      </c>
      <c r="E21" s="9">
        <f t="shared" ca="1" si="4"/>
        <v>33.961972454290027</v>
      </c>
      <c r="F21" s="9">
        <f t="shared" ca="1" si="5"/>
        <v>9.5476566116622728</v>
      </c>
      <c r="G21" s="9">
        <f t="shared" ca="1" si="8"/>
        <v>0.28132578259852781</v>
      </c>
      <c r="H21" s="9">
        <f t="shared" ca="1" si="8"/>
        <v>0.59697604208736343</v>
      </c>
      <c r="I21" s="9">
        <f t="shared" ca="1" si="8"/>
        <v>0.84531736334770669</v>
      </c>
      <c r="J21" s="9">
        <f t="shared" ca="1" si="6"/>
        <v>99.999999999999986</v>
      </c>
      <c r="L21" s="9">
        <f t="shared" ca="1" si="9"/>
        <v>0</v>
      </c>
      <c r="M21" s="9">
        <f t="shared" ca="1" si="10"/>
        <v>48.259601237889733</v>
      </c>
      <c r="N21" s="9">
        <f t="shared" ca="1" si="11"/>
        <v>74.72222619528273</v>
      </c>
      <c r="O21" s="9">
        <f t="shared" ca="1" si="12"/>
        <v>73.936590725168742</v>
      </c>
      <c r="P21" s="9">
        <f t="shared" ca="1" si="13"/>
        <v>20.785635470113981</v>
      </c>
      <c r="Q21" s="9">
        <f t="shared" ca="1" si="14"/>
        <v>0.73717793056348868</v>
      </c>
      <c r="R21" s="9">
        <f t="shared" ca="1" si="14"/>
        <v>0.99416160317729196</v>
      </c>
      <c r="S21" s="9">
        <f t="shared" ca="1" si="14"/>
        <v>0.44582144000503554</v>
      </c>
      <c r="T21" s="9">
        <f t="shared" ca="1" si="7"/>
        <v>217.7040536284552</v>
      </c>
    </row>
    <row r="22" spans="1:20">
      <c r="A22" s="9">
        <v>21</v>
      </c>
      <c r="B22" s="9">
        <f t="shared" ca="1" si="1"/>
        <v>13.701882494456511</v>
      </c>
      <c r="C22" s="9">
        <f t="shared" ca="1" si="2"/>
        <v>18.874115952064365</v>
      </c>
      <c r="D22" s="9">
        <f t="shared" ca="1" si="3"/>
        <v>29.345474098064845</v>
      </c>
      <c r="E22" s="9">
        <f t="shared" ca="1" si="4"/>
        <v>26.803856595387714</v>
      </c>
      <c r="F22" s="9">
        <f t="shared" ca="1" si="5"/>
        <v>11.274670860026568</v>
      </c>
      <c r="G22" s="9">
        <f t="shared" ca="1" si="8"/>
        <v>0.36614486385230982</v>
      </c>
      <c r="H22" s="9">
        <f t="shared" ca="1" si="8"/>
        <v>0.31669528618428755</v>
      </c>
      <c r="I22" s="9">
        <f t="shared" ca="1" si="8"/>
        <v>0.59599433802037427</v>
      </c>
      <c r="J22" s="9">
        <f t="shared" ca="1" si="6"/>
        <v>100</v>
      </c>
      <c r="L22" s="9">
        <f t="shared" ca="1" si="9"/>
        <v>31.379362827150189</v>
      </c>
      <c r="M22" s="9">
        <f t="shared" ca="1" si="10"/>
        <v>43.224552008904311</v>
      </c>
      <c r="N22" s="9">
        <f t="shared" ca="1" si="11"/>
        <v>67.205530293408074</v>
      </c>
      <c r="O22" s="9">
        <f t="shared" ca="1" si="12"/>
        <v>61.384845594308665</v>
      </c>
      <c r="P22" s="9">
        <f t="shared" ca="1" si="13"/>
        <v>25.820684699099402</v>
      </c>
      <c r="Q22" s="9">
        <f t="shared" ca="1" si="14"/>
        <v>0.70096009399621095</v>
      </c>
      <c r="R22" s="9">
        <f t="shared" ca="1" si="14"/>
        <v>7.3372837453207218E-2</v>
      </c>
      <c r="S22" s="9">
        <f t="shared" ca="1" si="14"/>
        <v>0.32512529890247832</v>
      </c>
      <c r="T22" s="9">
        <f t="shared" ca="1" si="7"/>
        <v>229.01497542287063</v>
      </c>
    </row>
    <row r="23" spans="1:20">
      <c r="A23" s="9">
        <v>22</v>
      </c>
      <c r="B23" s="9">
        <f t="shared" ca="1" si="1"/>
        <v>5.8715322755289083</v>
      </c>
      <c r="C23" s="9">
        <f t="shared" ca="1" si="2"/>
        <v>20.6575477170604</v>
      </c>
      <c r="D23" s="9">
        <f t="shared" ca="1" si="3"/>
        <v>32.242994996710365</v>
      </c>
      <c r="E23" s="9">
        <f t="shared" ca="1" si="4"/>
        <v>30.867141746721494</v>
      </c>
      <c r="F23" s="9">
        <f t="shared" ca="1" si="5"/>
        <v>10.360783263978838</v>
      </c>
      <c r="G23" s="9">
        <f t="shared" ca="1" si="8"/>
        <v>0.40203615961891204</v>
      </c>
      <c r="H23" s="9">
        <f t="shared" ca="1" si="8"/>
        <v>0.5240728232213</v>
      </c>
      <c r="I23" s="9">
        <f t="shared" ca="1" si="8"/>
        <v>0.69266037366914457</v>
      </c>
      <c r="J23" s="9">
        <f t="shared" ca="1" si="6"/>
        <v>100</v>
      </c>
      <c r="L23" s="9">
        <f t="shared" ca="1" si="9"/>
        <v>13.069734024386719</v>
      </c>
      <c r="M23" s="9">
        <f t="shared" ca="1" si="10"/>
        <v>45.982656926421456</v>
      </c>
      <c r="N23" s="9">
        <f t="shared" ca="1" si="11"/>
        <v>71.771276896996326</v>
      </c>
      <c r="O23" s="9">
        <f t="shared" ca="1" si="12"/>
        <v>68.708697115414054</v>
      </c>
      <c r="P23" s="9">
        <f t="shared" ca="1" si="13"/>
        <v>23.062579781582265</v>
      </c>
      <c r="Q23" s="9">
        <f t="shared" ca="1" si="14"/>
        <v>0.52408085528635928</v>
      </c>
      <c r="R23" s="9">
        <f t="shared" ca="1" si="14"/>
        <v>0.89027343134162862</v>
      </c>
      <c r="S23" s="9">
        <f t="shared" ca="1" si="14"/>
        <v>0.75236818546577156</v>
      </c>
      <c r="T23" s="9">
        <f t="shared" ca="1" si="7"/>
        <v>222.59494474480081</v>
      </c>
    </row>
    <row r="24" spans="1:20">
      <c r="A24" s="9">
        <v>23</v>
      </c>
      <c r="B24" s="9">
        <f t="shared" ca="1" si="1"/>
        <v>2.5394943492113953</v>
      </c>
      <c r="C24" s="9">
        <f t="shared" ca="1" si="2"/>
        <v>17.888523659642722</v>
      </c>
      <c r="D24" s="9">
        <f t="shared" ca="1" si="3"/>
        <v>35.372582522569815</v>
      </c>
      <c r="E24" s="9">
        <f t="shared" ca="1" si="4"/>
        <v>31.615439857457812</v>
      </c>
      <c r="F24" s="9">
        <f t="shared" ca="1" si="5"/>
        <v>12.583959611118251</v>
      </c>
      <c r="G24" s="9">
        <f t="shared" ca="1" si="8"/>
        <v>0.99509773143913438</v>
      </c>
      <c r="H24" s="9">
        <f t="shared" ca="1" si="8"/>
        <v>0.40022819560661871</v>
      </c>
      <c r="I24" s="9">
        <f t="shared" ca="1" si="8"/>
        <v>0.18351944387842778</v>
      </c>
      <c r="J24" s="9">
        <f t="shared" ca="1" si="6"/>
        <v>99.999999999999986</v>
      </c>
      <c r="L24" s="9">
        <f t="shared" ca="1" si="9"/>
        <v>5.754043308580016</v>
      </c>
      <c r="M24" s="9">
        <f t="shared" ca="1" si="10"/>
        <v>40.532218508817081</v>
      </c>
      <c r="N24" s="9">
        <f t="shared" ca="1" si="11"/>
        <v>80.147991600923376</v>
      </c>
      <c r="O24" s="9">
        <f t="shared" ca="1" si="12"/>
        <v>71.634973401736744</v>
      </c>
      <c r="P24" s="9">
        <f t="shared" ca="1" si="13"/>
        <v>28.513018199186639</v>
      </c>
      <c r="Q24" s="9">
        <f t="shared" ca="1" si="14"/>
        <v>0.54419242199289641</v>
      </c>
      <c r="R24" s="9">
        <f t="shared" ca="1" si="14"/>
        <v>0.69050623630903052</v>
      </c>
      <c r="S24" s="9">
        <f t="shared" ca="1" si="14"/>
        <v>0.96302815718924906</v>
      </c>
      <c r="T24" s="9">
        <f t="shared" ca="1" si="7"/>
        <v>226.58224501924386</v>
      </c>
    </row>
    <row r="25" spans="1:20">
      <c r="A25" s="9">
        <v>24</v>
      </c>
      <c r="B25" s="9">
        <f t="shared" ca="1" si="1"/>
        <v>3.6315723316979422</v>
      </c>
      <c r="C25" s="9">
        <f t="shared" ca="1" si="2"/>
        <v>16.75400512994954</v>
      </c>
      <c r="D25" s="9">
        <f t="shared" ca="1" si="3"/>
        <v>35.444671931915401</v>
      </c>
      <c r="E25" s="9">
        <f t="shared" ca="1" si="4"/>
        <v>30.802499617471309</v>
      </c>
      <c r="F25" s="9">
        <f t="shared" ca="1" si="5"/>
        <v>13.367250988965807</v>
      </c>
      <c r="G25" s="9">
        <f t="shared" ca="1" si="8"/>
        <v>0.81727731060011211</v>
      </c>
      <c r="H25" s="9">
        <f t="shared" ca="1" si="8"/>
        <v>0.5268588995765342</v>
      </c>
      <c r="I25" s="9">
        <f t="shared" ca="1" si="8"/>
        <v>0.40818643271894339</v>
      </c>
      <c r="J25" s="9">
        <f t="shared" ca="1" si="6"/>
        <v>100</v>
      </c>
      <c r="L25" s="9">
        <f t="shared" ca="1" si="9"/>
        <v>8.3244460415069348</v>
      </c>
      <c r="M25" s="9">
        <f t="shared" ca="1" si="10"/>
        <v>38.404249990027637</v>
      </c>
      <c r="N25" s="9">
        <f t="shared" ca="1" si="11"/>
        <v>81.247799026542054</v>
      </c>
      <c r="O25" s="9">
        <f t="shared" ca="1" si="12"/>
        <v>70.606812308565978</v>
      </c>
      <c r="P25" s="9">
        <f t="shared" ca="1" si="13"/>
        <v>30.64098671797608</v>
      </c>
      <c r="Q25" s="9">
        <f t="shared" ca="1" si="14"/>
        <v>0.17447508130888134</v>
      </c>
      <c r="R25" s="9">
        <f t="shared" ca="1" si="14"/>
        <v>0.12306702665034297</v>
      </c>
      <c r="S25" s="9">
        <f t="shared" ca="1" si="14"/>
        <v>0.2294654525898151</v>
      </c>
      <c r="T25" s="9">
        <f t="shared" ca="1" si="7"/>
        <v>229.22429408461869</v>
      </c>
    </row>
    <row r="26" spans="1:20">
      <c r="A26" s="9">
        <v>25</v>
      </c>
      <c r="B26" s="9">
        <f t="shared" ca="1" si="1"/>
        <v>0</v>
      </c>
      <c r="C26" s="9">
        <f t="shared" ca="1" si="2"/>
        <v>17.510196745379492</v>
      </c>
      <c r="D26" s="9">
        <f t="shared" ca="1" si="3"/>
        <v>36.975632175371565</v>
      </c>
      <c r="E26" s="9">
        <f t="shared" ca="1" si="4"/>
        <v>33.54709583669284</v>
      </c>
      <c r="F26" s="9">
        <f t="shared" ca="1" si="5"/>
        <v>11.967075242556097</v>
      </c>
      <c r="G26" s="9">
        <f t="shared" ca="1" si="8"/>
        <v>0.87396099402444616</v>
      </c>
      <c r="H26" s="9">
        <f t="shared" ca="1" si="8"/>
        <v>0.55978177475124502</v>
      </c>
      <c r="I26" s="9">
        <f t="shared" ca="1" si="8"/>
        <v>0.21520673013921954</v>
      </c>
      <c r="J26" s="9">
        <f t="shared" ca="1" si="6"/>
        <v>100</v>
      </c>
      <c r="L26" s="9">
        <f t="shared" ca="1" si="9"/>
        <v>0</v>
      </c>
      <c r="M26" s="9">
        <f t="shared" ca="1" si="10"/>
        <v>41.014503634639567</v>
      </c>
      <c r="N26" s="9">
        <f t="shared" ca="1" si="11"/>
        <v>86.608804132943249</v>
      </c>
      <c r="O26" s="9">
        <f t="shared" ca="1" si="12"/>
        <v>78.578071059579102</v>
      </c>
      <c r="P26" s="9">
        <f t="shared" ca="1" si="13"/>
        <v>28.030733073364154</v>
      </c>
      <c r="Q26" s="9">
        <f t="shared" ca="1" si="14"/>
        <v>0.26739462427718907</v>
      </c>
      <c r="R26" s="9">
        <f t="shared" ca="1" si="14"/>
        <v>0.66595756182784527</v>
      </c>
      <c r="S26" s="9">
        <f t="shared" ca="1" si="14"/>
        <v>0.53544487959724896</v>
      </c>
      <c r="T26" s="9">
        <f t="shared" ca="1" si="7"/>
        <v>234.23211190052609</v>
      </c>
    </row>
    <row r="27" spans="1:20">
      <c r="A27" s="9">
        <v>26</v>
      </c>
      <c r="B27" s="9">
        <f t="shared" ca="1" si="1"/>
        <v>0</v>
      </c>
      <c r="C27" s="9">
        <f t="shared" ca="1" si="2"/>
        <v>20.817052113109018</v>
      </c>
      <c r="D27" s="9">
        <f t="shared" ca="1" si="3"/>
        <v>35.356772452168386</v>
      </c>
      <c r="E27" s="9">
        <f t="shared" ca="1" si="4"/>
        <v>35.404630862535186</v>
      </c>
      <c r="F27" s="9">
        <f t="shared" ca="1" si="5"/>
        <v>8.4215445721874183</v>
      </c>
      <c r="G27" s="9">
        <f t="shared" ca="1" si="8"/>
        <v>0.6638329952229195</v>
      </c>
      <c r="H27" s="9">
        <f t="shared" ca="1" si="8"/>
        <v>0.66200987346236684</v>
      </c>
      <c r="I27" s="9">
        <f t="shared" ca="1" si="8"/>
        <v>0.23195436651882695</v>
      </c>
      <c r="J27" s="9">
        <f t="shared" ca="1" si="6"/>
        <v>100</v>
      </c>
      <c r="L27" s="9">
        <f t="shared" ca="1" si="9"/>
        <v>0</v>
      </c>
      <c r="M27" s="9">
        <f t="shared" ca="1" si="10"/>
        <v>49.158251546157913</v>
      </c>
      <c r="N27" s="9">
        <f t="shared" ca="1" si="11"/>
        <v>83.492951097021532</v>
      </c>
      <c r="O27" s="9">
        <f t="shared" ca="1" si="12"/>
        <v>83.605965935175732</v>
      </c>
      <c r="P27" s="9">
        <f t="shared" ca="1" si="13"/>
        <v>19.886985161845807</v>
      </c>
      <c r="Q27" s="9">
        <f t="shared" ca="1" si="14"/>
        <v>0.51677336754676451</v>
      </c>
      <c r="R27" s="9">
        <f t="shared" ca="1" si="14"/>
        <v>0.7681681113265959</v>
      </c>
      <c r="S27" s="9">
        <f t="shared" ca="1" si="14"/>
        <v>0.36098071575067858</v>
      </c>
      <c r="T27" s="9">
        <f t="shared" ca="1" si="7"/>
        <v>236.14415374020098</v>
      </c>
    </row>
    <row r="28" spans="1:20">
      <c r="A28" s="9">
        <v>27</v>
      </c>
      <c r="B28" s="9">
        <f t="shared" ca="1" si="1"/>
        <v>0</v>
      </c>
      <c r="C28" s="9">
        <f t="shared" ca="1" si="2"/>
        <v>14.848963261965839</v>
      </c>
      <c r="D28" s="9">
        <f t="shared" ca="1" si="3"/>
        <v>38.561834778650599</v>
      </c>
      <c r="E28" s="9">
        <f t="shared" ca="1" si="4"/>
        <v>33.725591864561032</v>
      </c>
      <c r="F28" s="9">
        <f t="shared" ca="1" si="5"/>
        <v>12.863610094822519</v>
      </c>
      <c r="G28" s="9">
        <f t="shared" ca="1" si="8"/>
        <v>8.9268997334151501E-2</v>
      </c>
      <c r="H28" s="9">
        <f t="shared" ca="1" si="8"/>
        <v>0.87467805918995645</v>
      </c>
      <c r="I28" s="9">
        <f t="shared" ca="1" si="8"/>
        <v>1.5665265356287761E-2</v>
      </c>
      <c r="J28" s="9">
        <f t="shared" ca="1" si="6"/>
        <v>100</v>
      </c>
      <c r="L28" s="9">
        <f t="shared" ca="1" si="9"/>
        <v>0</v>
      </c>
      <c r="M28" s="9">
        <f t="shared" ca="1" si="10"/>
        <v>36.995849143679081</v>
      </c>
      <c r="N28" s="9">
        <f t="shared" ca="1" si="11"/>
        <v>96.075921059660914</v>
      </c>
      <c r="O28" s="9">
        <f t="shared" ca="1" si="12"/>
        <v>84.026533495336281</v>
      </c>
      <c r="P28" s="9">
        <f t="shared" ca="1" si="13"/>
        <v>32.049387564324633</v>
      </c>
      <c r="Q28" s="9">
        <f t="shared" ca="1" si="14"/>
        <v>0.36886398530001774</v>
      </c>
      <c r="R28" s="9">
        <f t="shared" ca="1" si="14"/>
        <v>0.38989236330804522</v>
      </c>
      <c r="S28" s="9">
        <f t="shared" ca="1" si="14"/>
        <v>0.99801248343198667</v>
      </c>
      <c r="T28" s="9">
        <f t="shared" ca="1" si="7"/>
        <v>249.14769126300092</v>
      </c>
    </row>
    <row r="29" spans="1:20">
      <c r="A29" s="9">
        <v>28</v>
      </c>
      <c r="B29" s="9">
        <f t="shared" ca="1" si="1"/>
        <v>10.252892578616441</v>
      </c>
      <c r="C29" s="9">
        <f t="shared" ca="1" si="2"/>
        <v>11.622686615805982</v>
      </c>
      <c r="D29" s="9">
        <f t="shared" ca="1" si="3"/>
        <v>35.232939682773441</v>
      </c>
      <c r="E29" s="9">
        <f t="shared" ca="1" si="4"/>
        <v>28.074877410361392</v>
      </c>
      <c r="F29" s="9">
        <f t="shared" ca="1" si="5"/>
        <v>14.816603712442733</v>
      </c>
      <c r="G29" s="9">
        <f t="shared" ca="1" si="8"/>
        <v>4.0737173553563211E-2</v>
      </c>
      <c r="H29" s="9">
        <f t="shared" ca="1" si="8"/>
        <v>0.47832129395511769</v>
      </c>
      <c r="I29" s="9">
        <f t="shared" ca="1" si="8"/>
        <v>0.96953842110007604</v>
      </c>
      <c r="J29" s="9">
        <f t="shared" ca="1" si="6"/>
        <v>99.999999999999986</v>
      </c>
      <c r="L29" s="9">
        <f t="shared" ca="1" si="9"/>
        <v>26.775052818870329</v>
      </c>
      <c r="M29" s="9">
        <f t="shared" ca="1" si="10"/>
        <v>30.352219693047491</v>
      </c>
      <c r="N29" s="9">
        <f t="shared" ca="1" si="11"/>
        <v>92.009529382744375</v>
      </c>
      <c r="O29" s="9">
        <f t="shared" ca="1" si="12"/>
        <v>73.31651236778815</v>
      </c>
      <c r="P29" s="9">
        <f t="shared" ca="1" si="13"/>
        <v>38.693017014956226</v>
      </c>
      <c r="Q29" s="9">
        <f t="shared" ca="1" si="14"/>
        <v>0.75526900201647751</v>
      </c>
      <c r="R29" s="9">
        <f t="shared" ca="1" si="14"/>
        <v>0.21976794563907087</v>
      </c>
      <c r="S29" s="9">
        <f t="shared" ca="1" si="14"/>
        <v>0.55194941817065035</v>
      </c>
      <c r="T29" s="9">
        <f t="shared" ca="1" si="7"/>
        <v>261.1463312774066</v>
      </c>
    </row>
    <row r="30" spans="1:20">
      <c r="A30" s="9">
        <v>29</v>
      </c>
      <c r="B30" s="9">
        <f t="shared" ca="1" si="1"/>
        <v>11.136081285952033</v>
      </c>
      <c r="C30" s="9">
        <f t="shared" ca="1" si="2"/>
        <v>15.848516950410904</v>
      </c>
      <c r="D30" s="9">
        <f t="shared" ca="1" si="3"/>
        <v>32.536921023159593</v>
      </c>
      <c r="E30" s="9">
        <f t="shared" ca="1" si="4"/>
        <v>28.910654165240384</v>
      </c>
      <c r="F30" s="9">
        <f t="shared" ca="1" si="5"/>
        <v>11.567826575237088</v>
      </c>
      <c r="G30" s="9">
        <f t="shared" ca="1" si="8"/>
        <v>0.13699682360740595</v>
      </c>
      <c r="H30" s="9">
        <f t="shared" ca="1" si="8"/>
        <v>0.90375387392226214</v>
      </c>
      <c r="I30" s="9">
        <f t="shared" ca="1" si="8"/>
        <v>0.32204546825914859</v>
      </c>
      <c r="J30" s="9">
        <f t="shared" ca="1" si="6"/>
        <v>100</v>
      </c>
      <c r="L30" s="9">
        <f t="shared" ca="1" si="9"/>
        <v>28.045073467540583</v>
      </c>
      <c r="M30" s="9">
        <f t="shared" ca="1" si="10"/>
        <v>39.912857208265038</v>
      </c>
      <c r="N30" s="9">
        <f t="shared" ca="1" si="11"/>
        <v>81.940883608058726</v>
      </c>
      <c r="O30" s="9">
        <f t="shared" ca="1" si="12"/>
        <v>72.808504108320051</v>
      </c>
      <c r="P30" s="9">
        <f t="shared" ca="1" si="13"/>
        <v>29.132379499738676</v>
      </c>
      <c r="Q30" s="9">
        <f t="shared" ca="1" si="14"/>
        <v>0.73022136450255615</v>
      </c>
      <c r="R30" s="9">
        <f t="shared" ca="1" si="14"/>
        <v>0.70482095152915103</v>
      </c>
      <c r="S30" s="9">
        <f t="shared" ca="1" si="14"/>
        <v>0.22678907576827345</v>
      </c>
      <c r="T30" s="9">
        <f t="shared" ca="1" si="7"/>
        <v>251.83969789192307</v>
      </c>
    </row>
    <row r="31" spans="1:20">
      <c r="A31" s="9">
        <v>30</v>
      </c>
      <c r="B31" s="9">
        <f t="shared" ca="1" si="1"/>
        <v>5.7130627152258695</v>
      </c>
      <c r="C31" s="9">
        <f t="shared" ca="1" si="2"/>
        <v>11.70612801288452</v>
      </c>
      <c r="D31" s="9">
        <f t="shared" ca="1" si="3"/>
        <v>37.426486711650526</v>
      </c>
      <c r="E31" s="9">
        <f t="shared" ca="1" si="4"/>
        <v>30.181937802803947</v>
      </c>
      <c r="F31" s="9">
        <f t="shared" ca="1" si="5"/>
        <v>14.972384757435123</v>
      </c>
      <c r="G31" s="9">
        <f t="shared" ca="1" si="8"/>
        <v>7.4106025709026468E-2</v>
      </c>
      <c r="H31" s="9">
        <f t="shared" ca="1" si="8"/>
        <v>0.11012046988286894</v>
      </c>
      <c r="I31" s="9">
        <f t="shared" ca="1" si="8"/>
        <v>0.55070281842823365</v>
      </c>
      <c r="J31" s="9">
        <f t="shared" ca="1" si="6"/>
        <v>99.999999999999986</v>
      </c>
      <c r="L31" s="9">
        <f t="shared" ca="1" si="9"/>
        <v>14.785673058180537</v>
      </c>
      <c r="M31" s="9">
        <f t="shared" ca="1" si="10"/>
        <v>30.29600587342339</v>
      </c>
      <c r="N31" s="9">
        <f t="shared" ca="1" si="11"/>
        <v>96.861495106644384</v>
      </c>
      <c r="O31" s="9">
        <f t="shared" ca="1" si="12"/>
        <v>78.112264272064067</v>
      </c>
      <c r="P31" s="9">
        <f t="shared" ca="1" si="13"/>
        <v>38.749230834580317</v>
      </c>
      <c r="Q31" s="9">
        <f t="shared" ca="1" si="14"/>
        <v>4.5718259539276662E-2</v>
      </c>
      <c r="R31" s="9">
        <f t="shared" ca="1" si="14"/>
        <v>0.31090626772647756</v>
      </c>
      <c r="S31" s="9">
        <f t="shared" ca="1" si="14"/>
        <v>0.79174883446855981</v>
      </c>
      <c r="T31" s="9">
        <f t="shared" ca="1" si="7"/>
        <v>258.80466914489273</v>
      </c>
    </row>
    <row r="32" spans="1:20">
      <c r="A32" s="9">
        <v>31</v>
      </c>
      <c r="B32" s="9">
        <f t="shared" ca="1" si="1"/>
        <v>13.612019163085453</v>
      </c>
      <c r="C32" s="9">
        <f t="shared" ca="1" si="2"/>
        <v>12.531966324806485</v>
      </c>
      <c r="D32" s="9">
        <f t="shared" ca="1" si="3"/>
        <v>33.090438099814364</v>
      </c>
      <c r="E32" s="9">
        <f t="shared" ca="1" si="4"/>
        <v>26.800955659509995</v>
      </c>
      <c r="F32" s="9">
        <f t="shared" ca="1" si="5"/>
        <v>13.964620752783699</v>
      </c>
      <c r="G32" s="9">
        <f t="shared" ca="1" si="8"/>
        <v>0.78389544279649404</v>
      </c>
      <c r="H32" s="9">
        <f t="shared" ca="1" si="8"/>
        <v>0.76083014300602969</v>
      </c>
      <c r="I32" s="9">
        <f t="shared" ca="1" si="8"/>
        <v>0.48614789603870856</v>
      </c>
      <c r="J32" s="9">
        <f t="shared" ca="1" si="6"/>
        <v>100</v>
      </c>
      <c r="L32" s="9">
        <f t="shared" ca="1" si="9"/>
        <v>35.470420489890301</v>
      </c>
      <c r="M32" s="9">
        <f t="shared" ca="1" si="10"/>
        <v>32.65600127213402</v>
      </c>
      <c r="N32" s="9">
        <f t="shared" ca="1" si="11"/>
        <v>86.227600735249837</v>
      </c>
      <c r="O32" s="9">
        <f t="shared" ca="1" si="12"/>
        <v>69.838365299380158</v>
      </c>
      <c r="P32" s="9">
        <f t="shared" ca="1" si="13"/>
        <v>36.389235435869679</v>
      </c>
      <c r="Q32" s="9">
        <f t="shared" ca="1" si="14"/>
        <v>0.93826702286360852</v>
      </c>
      <c r="R32" s="9">
        <f t="shared" ca="1" si="14"/>
        <v>0.52457207422941321</v>
      </c>
      <c r="S32" s="9">
        <f t="shared" ca="1" si="14"/>
        <v>0.40657230429388158</v>
      </c>
      <c r="T32" s="9">
        <f t="shared" ca="1" si="7"/>
        <v>260.58162323252401</v>
      </c>
    </row>
    <row r="33" spans="1:20">
      <c r="A33" s="9">
        <v>32</v>
      </c>
      <c r="B33" s="9">
        <f t="shared" ca="1" si="1"/>
        <v>2.6821755013159474</v>
      </c>
      <c r="C33" s="9">
        <f t="shared" ca="1" si="2"/>
        <v>14.407977492207847</v>
      </c>
      <c r="D33" s="9">
        <f t="shared" ca="1" si="3"/>
        <v>37.475398324018421</v>
      </c>
      <c r="E33" s="9">
        <f t="shared" ca="1" si="4"/>
        <v>32.365700376197267</v>
      </c>
      <c r="F33" s="9">
        <f t="shared" ca="1" si="5"/>
        <v>13.068748306260511</v>
      </c>
      <c r="G33" s="9">
        <f t="shared" ca="1" si="8"/>
        <v>0.52438266002963696</v>
      </c>
      <c r="H33" s="9">
        <f t="shared" ca="1" si="8"/>
        <v>0.35365527421899801</v>
      </c>
      <c r="I33" s="9">
        <f t="shared" ca="1" si="8"/>
        <v>0.60536896403644824</v>
      </c>
      <c r="J33" s="9">
        <f t="shared" ca="1" si="6"/>
        <v>100</v>
      </c>
      <c r="L33" s="9">
        <f t="shared" ca="1" si="9"/>
        <v>6.7399385115635297</v>
      </c>
      <c r="M33" s="9">
        <f t="shared" ca="1" si="10"/>
        <v>36.205267823014552</v>
      </c>
      <c r="N33" s="9">
        <f t="shared" ca="1" si="11"/>
        <v>94.170526975700014</v>
      </c>
      <c r="O33" s="9">
        <f t="shared" ca="1" si="12"/>
        <v>81.330558090710866</v>
      </c>
      <c r="P33" s="9">
        <f t="shared" ca="1" si="13"/>
        <v>32.839968884989148</v>
      </c>
      <c r="Q33" s="9">
        <f t="shared" ca="1" si="14"/>
        <v>0.11188489013425029</v>
      </c>
      <c r="R33" s="9">
        <f t="shared" ca="1" si="14"/>
        <v>0.68649452970078573</v>
      </c>
      <c r="S33" s="9">
        <f t="shared" ca="1" si="14"/>
        <v>0.50903120215675901</v>
      </c>
      <c r="T33" s="9">
        <f t="shared" ca="1" si="7"/>
        <v>251.28626028597813</v>
      </c>
    </row>
    <row r="34" spans="1:20">
      <c r="A34" s="9">
        <v>33</v>
      </c>
      <c r="B34" s="9">
        <f t="shared" ca="1" si="1"/>
        <v>3.2010559939872465</v>
      </c>
      <c r="C34" s="9">
        <f t="shared" ca="1" si="2"/>
        <v>16.800179385822243</v>
      </c>
      <c r="D34" s="9">
        <f t="shared" ca="1" si="3"/>
        <v>35.939882381425434</v>
      </c>
      <c r="E34" s="9">
        <f t="shared" ca="1" si="4"/>
        <v>32.830148275474116</v>
      </c>
      <c r="F34" s="9">
        <f t="shared" ca="1" si="5"/>
        <v>11.228733963290965</v>
      </c>
      <c r="G34" s="9">
        <f t="shared" ca="1" si="8"/>
        <v>0.42015518035589272</v>
      </c>
      <c r="H34" s="9">
        <f t="shared" ca="1" si="8"/>
        <v>0.74734021397465222</v>
      </c>
      <c r="I34" s="9">
        <f t="shared" ca="1" si="8"/>
        <v>7.2502400761872421E-3</v>
      </c>
      <c r="J34" s="9">
        <f t="shared" ca="1" si="6"/>
        <v>100</v>
      </c>
      <c r="L34" s="9">
        <f t="shared" ca="1" si="9"/>
        <v>7.8853456096404884</v>
      </c>
      <c r="M34" s="9">
        <f t="shared" ca="1" si="10"/>
        <v>41.384849565269384</v>
      </c>
      <c r="N34" s="9">
        <f t="shared" ca="1" si="11"/>
        <v>88.532782394214408</v>
      </c>
      <c r="O34" s="9">
        <f t="shared" ca="1" si="12"/>
        <v>80.872395251480086</v>
      </c>
      <c r="P34" s="9">
        <f t="shared" ca="1" si="13"/>
        <v>27.660387142734319</v>
      </c>
      <c r="Q34" s="9">
        <f t="shared" ca="1" si="14"/>
        <v>0.8920646900020579</v>
      </c>
      <c r="R34" s="9">
        <f t="shared" ca="1" si="14"/>
        <v>0.86915654804051867</v>
      </c>
      <c r="S34" s="9">
        <f t="shared" ca="1" si="14"/>
        <v>0.61017746092777725</v>
      </c>
      <c r="T34" s="9">
        <f t="shared" ca="1" si="7"/>
        <v>246.33575996333869</v>
      </c>
    </row>
    <row r="35" spans="1:20">
      <c r="A35" s="9">
        <v>34</v>
      </c>
      <c r="B35" s="9">
        <f t="shared" ca="1" si="1"/>
        <v>6.1860755806502654</v>
      </c>
      <c r="C35" s="9">
        <f t="shared" ca="1" si="2"/>
        <v>14.754145279408812</v>
      </c>
      <c r="D35" s="9">
        <f t="shared" ca="1" si="3"/>
        <v>35.562757199903906</v>
      </c>
      <c r="E35" s="9">
        <f t="shared" ca="1" si="4"/>
        <v>30.860007865122917</v>
      </c>
      <c r="F35" s="9">
        <f t="shared" ca="1" si="5"/>
        <v>12.637014074914097</v>
      </c>
      <c r="G35" s="9">
        <f t="shared" ca="1" si="8"/>
        <v>0.67746040963209975</v>
      </c>
      <c r="H35" s="9">
        <f t="shared" ca="1" si="8"/>
        <v>2.7113591197310272E-2</v>
      </c>
      <c r="I35" s="9">
        <f t="shared" ca="1" si="8"/>
        <v>0.4233712937374452</v>
      </c>
      <c r="J35" s="9">
        <f t="shared" ca="1" si="6"/>
        <v>99.999999999999986</v>
      </c>
      <c r="L35" s="9">
        <f t="shared" ca="1" si="9"/>
        <v>15.59331780135807</v>
      </c>
      <c r="M35" s="9">
        <f t="shared" ca="1" si="10"/>
        <v>37.190957858462596</v>
      </c>
      <c r="N35" s="9">
        <f t="shared" ca="1" si="11"/>
        <v>89.643485224334157</v>
      </c>
      <c r="O35" s="9">
        <f t="shared" ca="1" si="12"/>
        <v>77.789206374793054</v>
      </c>
      <c r="P35" s="9">
        <f t="shared" ca="1" si="13"/>
        <v>31.854278849541107</v>
      </c>
      <c r="Q35" s="9">
        <f t="shared" ca="1" si="14"/>
        <v>0.23716745335381184</v>
      </c>
      <c r="R35" s="9">
        <f t="shared" ca="1" si="14"/>
        <v>8.3008009519460191E-2</v>
      </c>
      <c r="S35" s="9">
        <f t="shared" ca="1" si="14"/>
        <v>0.29270259485979966</v>
      </c>
      <c r="T35" s="9">
        <f t="shared" ca="1" si="7"/>
        <v>252.07124610848899</v>
      </c>
    </row>
    <row r="36" spans="1:20">
      <c r="A36" s="9">
        <v>35</v>
      </c>
      <c r="B36" s="9">
        <f t="shared" ca="1" si="1"/>
        <v>12.932997806380934</v>
      </c>
      <c r="C36" s="9">
        <f t="shared" ca="1" si="2"/>
        <v>14.077070615214311</v>
      </c>
      <c r="D36" s="9">
        <f t="shared" ca="1" si="3"/>
        <v>32.598653089097986</v>
      </c>
      <c r="E36" s="9">
        <f t="shared" ca="1" si="4"/>
        <v>27.566165837810203</v>
      </c>
      <c r="F36" s="9">
        <f t="shared" ca="1" si="5"/>
        <v>12.825112651496564</v>
      </c>
      <c r="G36" s="9">
        <f t="shared" ca="1" si="8"/>
        <v>0.60631739384398509</v>
      </c>
      <c r="H36" s="9">
        <f t="shared" ca="1" si="8"/>
        <v>0.94779925298367229</v>
      </c>
      <c r="I36" s="9">
        <f t="shared" ca="1" si="8"/>
        <v>0.83346755208843415</v>
      </c>
      <c r="J36" s="9">
        <f t="shared" ca="1" si="6"/>
        <v>100</v>
      </c>
      <c r="L36" s="9">
        <f t="shared" ca="1" si="9"/>
        <v>33.1929154609034</v>
      </c>
      <c r="M36" s="9">
        <f t="shared" ca="1" si="10"/>
        <v>36.12921163857601</v>
      </c>
      <c r="N36" s="9">
        <f t="shared" ca="1" si="11"/>
        <v>83.665392380402608</v>
      </c>
      <c r="O36" s="9">
        <f t="shared" ca="1" si="12"/>
        <v>70.749367310974918</v>
      </c>
      <c r="P36" s="9">
        <f t="shared" ca="1" si="13"/>
        <v>32.91602506942769</v>
      </c>
      <c r="Q36" s="9">
        <f t="shared" ca="1" si="14"/>
        <v>0.68979409108853218</v>
      </c>
      <c r="R36" s="9">
        <f t="shared" ca="1" si="14"/>
        <v>0.33780213789762559</v>
      </c>
      <c r="S36" s="9">
        <f t="shared" ca="1" si="14"/>
        <v>0.39088944889195487</v>
      </c>
      <c r="T36" s="9">
        <f t="shared" ca="1" si="7"/>
        <v>256.65291186028463</v>
      </c>
    </row>
    <row r="37" spans="1:20">
      <c r="A37" s="9">
        <v>36</v>
      </c>
      <c r="B37" s="9">
        <f t="shared" ca="1" si="1"/>
        <v>2.9521588376819099</v>
      </c>
      <c r="C37" s="9">
        <f t="shared" ca="1" si="2"/>
        <v>14.708520315813512</v>
      </c>
      <c r="D37" s="9">
        <f t="shared" ca="1" si="3"/>
        <v>37.181519073421804</v>
      </c>
      <c r="E37" s="9">
        <f t="shared" ca="1" si="4"/>
        <v>32.330105736493948</v>
      </c>
      <c r="F37" s="9">
        <f t="shared" ca="1" si="5"/>
        <v>12.827696036588829</v>
      </c>
      <c r="G37" s="9">
        <f t="shared" ca="1" si="8"/>
        <v>0.58054037310647444</v>
      </c>
      <c r="H37" s="9">
        <f t="shared" ca="1" si="8"/>
        <v>0.84399156384213303</v>
      </c>
      <c r="I37" s="9">
        <f t="shared" ca="1" si="8"/>
        <v>0.37571287282430188</v>
      </c>
      <c r="J37" s="9">
        <f t="shared" ca="1" si="6"/>
        <v>100</v>
      </c>
      <c r="L37" s="9">
        <f t="shared" ca="1" si="9"/>
        <v>7.4023425418644919</v>
      </c>
      <c r="M37" s="9">
        <f t="shared" ca="1" si="10"/>
        <v>36.880639439819966</v>
      </c>
      <c r="N37" s="9">
        <f t="shared" ca="1" si="11"/>
        <v>93.230193746774219</v>
      </c>
      <c r="O37" s="9">
        <f t="shared" ca="1" si="12"/>
        <v>81.065596478590479</v>
      </c>
      <c r="P37" s="9">
        <f t="shared" ca="1" si="13"/>
        <v>32.164597268183734</v>
      </c>
      <c r="Q37" s="9">
        <f t="shared" ca="1" si="14"/>
        <v>0.37485494838011613</v>
      </c>
      <c r="R37" s="9">
        <f t="shared" ca="1" si="14"/>
        <v>0.89066640676089426</v>
      </c>
      <c r="S37" s="9">
        <f t="shared" ca="1" si="14"/>
        <v>0.85309501669869647</v>
      </c>
      <c r="T37" s="9">
        <f t="shared" ca="1" si="7"/>
        <v>250.7433694752329</v>
      </c>
    </row>
    <row r="38" spans="1:20">
      <c r="A38" s="9">
        <v>37</v>
      </c>
      <c r="B38" s="9">
        <f t="shared" ca="1" si="1"/>
        <v>7.2471584893275303</v>
      </c>
      <c r="C38" s="9">
        <f t="shared" ca="1" si="2"/>
        <v>18.420664249208134</v>
      </c>
      <c r="D38" s="9">
        <f t="shared" ca="1" si="3"/>
        <v>33.078237044598232</v>
      </c>
      <c r="E38" s="9">
        <f t="shared" ca="1" si="4"/>
        <v>31.449936426893643</v>
      </c>
      <c r="F38" s="9">
        <f t="shared" ca="1" si="5"/>
        <v>9.8040037899724517</v>
      </c>
      <c r="G38" s="9">
        <f t="shared" ca="1" si="8"/>
        <v>0.93251020425420528</v>
      </c>
      <c r="H38" s="9">
        <f t="shared" ca="1" si="8"/>
        <v>0.50385066717254612</v>
      </c>
      <c r="I38" s="9">
        <f t="shared" ca="1" si="8"/>
        <v>9.9610554998791567E-2</v>
      </c>
      <c r="J38" s="9">
        <f t="shared" ca="1" si="6"/>
        <v>100</v>
      </c>
      <c r="L38" s="9">
        <f t="shared" ca="1" si="9"/>
        <v>17.728526431610241</v>
      </c>
      <c r="M38" s="9">
        <f t="shared" ca="1" si="10"/>
        <v>45.061969254684684</v>
      </c>
      <c r="N38" s="9">
        <f t="shared" ca="1" si="11"/>
        <v>80.918390376011203</v>
      </c>
      <c r="O38" s="9">
        <f t="shared" ca="1" si="12"/>
        <v>76.935122922692173</v>
      </c>
      <c r="P38" s="9">
        <f t="shared" ca="1" si="13"/>
        <v>23.983267453319019</v>
      </c>
      <c r="Q38" s="9">
        <f t="shared" ca="1" si="14"/>
        <v>0.72616817434199332</v>
      </c>
      <c r="R38" s="9">
        <f t="shared" ca="1" si="14"/>
        <v>0.51964449654707834</v>
      </c>
      <c r="S38" s="9">
        <f t="shared" ca="1" si="14"/>
        <v>0.11057800580384269</v>
      </c>
      <c r="T38" s="9">
        <f t="shared" ca="1" si="7"/>
        <v>244.62727643831735</v>
      </c>
    </row>
    <row r="39" spans="1:20">
      <c r="A39" s="9">
        <v>38</v>
      </c>
      <c r="B39" s="9">
        <f t="shared" ca="1" si="1"/>
        <v>0</v>
      </c>
      <c r="C39" s="9">
        <f t="shared" ca="1" si="2"/>
        <v>23.457969175927136</v>
      </c>
      <c r="D39" s="9">
        <f t="shared" ca="1" si="3"/>
        <v>34.129244112589255</v>
      </c>
      <c r="E39" s="9">
        <f t="shared" ca="1" si="4"/>
        <v>37.273797911336118</v>
      </c>
      <c r="F39" s="9">
        <f t="shared" ca="1" si="5"/>
        <v>5.1389888001474944</v>
      </c>
      <c r="G39" s="9">
        <f t="shared" ca="1" si="8"/>
        <v>0.94174337030520916</v>
      </c>
      <c r="H39" s="9">
        <f t="shared" ca="1" si="8"/>
        <v>0.51542838614427799</v>
      </c>
      <c r="I39" s="9">
        <f t="shared" ca="1" si="8"/>
        <v>0.41781799729134761</v>
      </c>
      <c r="J39" s="9">
        <f t="shared" ca="1" si="6"/>
        <v>100</v>
      </c>
      <c r="L39" s="9">
        <f t="shared" ca="1" si="9"/>
        <v>0</v>
      </c>
      <c r="M39" s="9">
        <f t="shared" ca="1" si="10"/>
        <v>56.637528921643252</v>
      </c>
      <c r="N39" s="9">
        <f t="shared" ca="1" si="11"/>
        <v>82.402531779445837</v>
      </c>
      <c r="O39" s="9">
        <f t="shared" ca="1" si="12"/>
        <v>89.99482399308539</v>
      </c>
      <c r="P39" s="9">
        <f t="shared" ca="1" si="13"/>
        <v>12.407707786360447</v>
      </c>
      <c r="Q39" s="9">
        <f t="shared" ca="1" si="14"/>
        <v>5.2884120262374101E-2</v>
      </c>
      <c r="R39" s="9">
        <f t="shared" ca="1" si="14"/>
        <v>0.70586917378203429</v>
      </c>
      <c r="S39" s="9">
        <f t="shared" ca="1" si="14"/>
        <v>0.12709119043410577</v>
      </c>
      <c r="T39" s="9">
        <f t="shared" ca="1" si="7"/>
        <v>241.44259248053493</v>
      </c>
    </row>
    <row r="40" spans="1:20">
      <c r="A40" s="9">
        <v>39</v>
      </c>
      <c r="B40" s="9">
        <f t="shared" ca="1" si="1"/>
        <v>0</v>
      </c>
      <c r="C40" s="9">
        <f t="shared" ca="1" si="2"/>
        <v>20.986201759407518</v>
      </c>
      <c r="D40" s="9">
        <f t="shared" ca="1" si="3"/>
        <v>35.540640785502049</v>
      </c>
      <c r="E40" s="9">
        <f t="shared" ca="1" si="4"/>
        <v>37.074234657402187</v>
      </c>
      <c r="F40" s="9">
        <f t="shared" ca="1" si="5"/>
        <v>6.3989227976882486</v>
      </c>
      <c r="G40" s="9">
        <f t="shared" ca="1" si="8"/>
        <v>0.94938799854131706</v>
      </c>
      <c r="H40" s="9">
        <f t="shared" ca="1" si="8"/>
        <v>0.22655268269667728</v>
      </c>
      <c r="I40" s="9">
        <f t="shared" ca="1" si="8"/>
        <v>0.21814568366069009</v>
      </c>
      <c r="J40" s="9">
        <f t="shared" ca="1" si="6"/>
        <v>100</v>
      </c>
      <c r="L40" s="9">
        <f t="shared" ca="1" si="9"/>
        <v>0</v>
      </c>
      <c r="M40" s="9">
        <f t="shared" ca="1" si="10"/>
        <v>52.911837777446436</v>
      </c>
      <c r="N40" s="9">
        <f t="shared" ca="1" si="11"/>
        <v>89.60747834733823</v>
      </c>
      <c r="O40" s="9">
        <f t="shared" ca="1" si="12"/>
        <v>93.474079416780967</v>
      </c>
      <c r="P40" s="9">
        <f t="shared" ca="1" si="13"/>
        <v>16.133398930557266</v>
      </c>
      <c r="Q40" s="9">
        <f t="shared" ca="1" si="14"/>
        <v>0.47311662678554289</v>
      </c>
      <c r="R40" s="9">
        <f t="shared" ca="1" si="14"/>
        <v>0.64707939797032155</v>
      </c>
      <c r="S40" s="9">
        <f t="shared" ca="1" si="14"/>
        <v>0.83336395518016237</v>
      </c>
      <c r="T40" s="9">
        <f t="shared" ca="1" si="7"/>
        <v>252.1267944721229</v>
      </c>
    </row>
    <row r="41" spans="1:20">
      <c r="A41" s="9">
        <v>40</v>
      </c>
      <c r="B41" s="9">
        <f t="shared" ca="1" si="1"/>
        <v>0</v>
      </c>
      <c r="C41" s="9">
        <f t="shared" ca="1" si="2"/>
        <v>21.855829417483637</v>
      </c>
      <c r="D41" s="9">
        <f t="shared" ca="1" si="3"/>
        <v>35.134173682016993</v>
      </c>
      <c r="E41" s="9">
        <f t="shared" ca="1" si="4"/>
        <v>37.676422398457596</v>
      </c>
      <c r="F41" s="9">
        <f t="shared" ca="1" si="5"/>
        <v>5.3335745020417891</v>
      </c>
      <c r="G41" s="9">
        <f t="shared" ca="1" si="8"/>
        <v>0.64602202332602643</v>
      </c>
      <c r="H41" s="9">
        <f t="shared" ca="1" si="8"/>
        <v>0.67823481633974159</v>
      </c>
      <c r="I41" s="9">
        <f t="shared" ca="1" si="8"/>
        <v>0.60280673682188368</v>
      </c>
      <c r="J41" s="9">
        <f t="shared" ca="1" si="6"/>
        <v>100</v>
      </c>
      <c r="L41" s="9">
        <f t="shared" ca="1" si="9"/>
        <v>0</v>
      </c>
      <c r="M41" s="9">
        <f t="shared" ca="1" si="10"/>
        <v>55.501066520116922</v>
      </c>
      <c r="N41" s="9">
        <f t="shared" ca="1" si="11"/>
        <v>89.220320739466914</v>
      </c>
      <c r="O41" s="9">
        <f t="shared" ca="1" si="12"/>
        <v>95.676150551580136</v>
      </c>
      <c r="P41" s="9">
        <f t="shared" ca="1" si="13"/>
        <v>13.544170187886783</v>
      </c>
      <c r="Q41" s="9">
        <f t="shared" ca="1" si="14"/>
        <v>0.66855136385863845</v>
      </c>
      <c r="R41" s="9">
        <f t="shared" ca="1" si="14"/>
        <v>0.77865492059859676</v>
      </c>
      <c r="S41" s="9">
        <f t="shared" ca="1" si="14"/>
        <v>0.64919348346507255</v>
      </c>
      <c r="T41" s="9">
        <f t="shared" ca="1" si="7"/>
        <v>253.94170799905072</v>
      </c>
    </row>
    <row r="42" spans="1:20">
      <c r="A42" s="9">
        <v>41</v>
      </c>
      <c r="B42" s="9">
        <f t="shared" ca="1" si="1"/>
        <v>6.8041367026447173</v>
      </c>
      <c r="C42" s="9">
        <f t="shared" ca="1" si="2"/>
        <v>25.614126621587779</v>
      </c>
      <c r="D42" s="9">
        <f t="shared" ca="1" si="3"/>
        <v>29.775479726075588</v>
      </c>
      <c r="E42" s="9">
        <f t="shared" ca="1" si="4"/>
        <v>35.696037853587974</v>
      </c>
      <c r="F42" s="9">
        <f t="shared" ca="1" si="5"/>
        <v>2.1102190961039526</v>
      </c>
      <c r="G42" s="9">
        <f t="shared" ca="1" si="8"/>
        <v>0.44674176958788758</v>
      </c>
      <c r="H42" s="9">
        <f t="shared" ca="1" si="8"/>
        <v>0.56079257367319413</v>
      </c>
      <c r="I42" s="9">
        <f t="shared" ca="1" si="8"/>
        <v>0.39760837894712331</v>
      </c>
      <c r="J42" s="9">
        <f t="shared" ca="1" si="6"/>
        <v>100</v>
      </c>
      <c r="L42" s="9">
        <f t="shared" ca="1" si="9"/>
        <v>16.94515116827198</v>
      </c>
      <c r="M42" s="9">
        <f t="shared" ca="1" si="10"/>
        <v>63.789907024848333</v>
      </c>
      <c r="N42" s="9">
        <f t="shared" ca="1" si="11"/>
        <v>74.153419767426712</v>
      </c>
      <c r="O42" s="9">
        <f t="shared" ca="1" si="12"/>
        <v>88.898090084271345</v>
      </c>
      <c r="P42" s="9">
        <f t="shared" ca="1" si="13"/>
        <v>5.2553296831553773</v>
      </c>
      <c r="Q42" s="9">
        <f t="shared" ca="1" si="14"/>
        <v>0.93027698742320186</v>
      </c>
      <c r="R42" s="9">
        <f t="shared" ca="1" si="14"/>
        <v>0.59137396405776221</v>
      </c>
      <c r="S42" s="9">
        <f t="shared" ca="1" si="14"/>
        <v>0.17693193882119196</v>
      </c>
      <c r="T42" s="9">
        <f t="shared" ca="1" si="7"/>
        <v>249.04189772797372</v>
      </c>
    </row>
    <row r="43" spans="1:20">
      <c r="A43" s="9">
        <v>42</v>
      </c>
      <c r="B43" s="9">
        <f t="shared" ca="1" si="1"/>
        <v>9.1873492522680635</v>
      </c>
      <c r="C43" s="9">
        <f t="shared" ca="1" si="2"/>
        <v>23.764068314502666</v>
      </c>
      <c r="D43" s="9">
        <f t="shared" ca="1" si="3"/>
        <v>29.584092624047507</v>
      </c>
      <c r="E43" s="9">
        <f t="shared" ca="1" si="4"/>
        <v>34.023363673650408</v>
      </c>
      <c r="F43" s="9">
        <f t="shared" ca="1" si="5"/>
        <v>3.4411261355313547</v>
      </c>
      <c r="G43" s="9">
        <f t="shared" ca="1" si="8"/>
        <v>0.64681220256025085</v>
      </c>
      <c r="H43" s="9">
        <f t="shared" ca="1" si="8"/>
        <v>0.64251289136734036</v>
      </c>
      <c r="I43" s="9">
        <f t="shared" ca="1" si="8"/>
        <v>0.16809828864632403</v>
      </c>
      <c r="J43" s="9">
        <f t="shared" ca="1" si="6"/>
        <v>99.999999999999986</v>
      </c>
      <c r="L43" s="9">
        <f t="shared" ca="1" si="9"/>
        <v>23.316970036990714</v>
      </c>
      <c r="M43" s="9">
        <f t="shared" ca="1" si="10"/>
        <v>60.311854228189702</v>
      </c>
      <c r="N43" s="9">
        <f t="shared" ca="1" si="11"/>
        <v>75.082745016597841</v>
      </c>
      <c r="O43" s="9">
        <f t="shared" ca="1" si="12"/>
        <v>86.349362536783843</v>
      </c>
      <c r="P43" s="9">
        <f t="shared" ca="1" si="13"/>
        <v>8.7333824798140096</v>
      </c>
      <c r="Q43" s="9">
        <f t="shared" ca="1" si="14"/>
        <v>0.58543673181491129</v>
      </c>
      <c r="R43" s="9">
        <f t="shared" ca="1" si="14"/>
        <v>0.45800035444053655</v>
      </c>
      <c r="S43" s="9">
        <f t="shared" ca="1" si="14"/>
        <v>0.63190299427346808</v>
      </c>
      <c r="T43" s="9">
        <f t="shared" ca="1" si="7"/>
        <v>253.79431429837609</v>
      </c>
    </row>
    <row r="44" spans="1:20">
      <c r="A44" s="9">
        <v>43</v>
      </c>
      <c r="B44" s="9">
        <f t="shared" ca="1" si="1"/>
        <v>1.3106493654484968</v>
      </c>
      <c r="C44" s="9">
        <f t="shared" ca="1" si="2"/>
        <v>23.122158947482824</v>
      </c>
      <c r="D44" s="9">
        <f t="shared" ca="1" si="3"/>
        <v>33.813232364687522</v>
      </c>
      <c r="E44" s="9">
        <f t="shared" ca="1" si="4"/>
        <v>37.46264964848487</v>
      </c>
      <c r="F44" s="9">
        <f t="shared" ca="1" si="5"/>
        <v>4.2913096738962775</v>
      </c>
      <c r="G44" s="9">
        <f t="shared" ca="1" si="8"/>
        <v>0.62821392217503835</v>
      </c>
      <c r="H44" s="9">
        <f t="shared" ca="1" si="8"/>
        <v>0.33372223277119528</v>
      </c>
      <c r="I44" s="9">
        <f t="shared" ca="1" si="8"/>
        <v>0.92974763403031258</v>
      </c>
      <c r="J44" s="9">
        <f t="shared" ca="1" si="6"/>
        <v>100</v>
      </c>
      <c r="L44" s="9">
        <f t="shared" ca="1" si="9"/>
        <v>3.3010815569691232</v>
      </c>
      <c r="M44" s="9">
        <f t="shared" ca="1" si="10"/>
        <v>58.236882015141475</v>
      </c>
      <c r="N44" s="9">
        <f t="shared" ca="1" si="11"/>
        <v>85.164072621654711</v>
      </c>
      <c r="O44" s="9">
        <f t="shared" ca="1" si="12"/>
        <v>94.355717928792487</v>
      </c>
      <c r="P44" s="9">
        <f t="shared" ca="1" si="13"/>
        <v>10.808354692862245</v>
      </c>
      <c r="Q44" s="9">
        <f t="shared" ca="1" si="14"/>
        <v>0.45381691164896487</v>
      </c>
      <c r="R44" s="9">
        <f t="shared" ca="1" si="14"/>
        <v>0.85413468124939662</v>
      </c>
      <c r="S44" s="9">
        <f t="shared" ca="1" si="14"/>
        <v>0.95788329190180832</v>
      </c>
      <c r="T44" s="9">
        <f t="shared" ca="1" si="7"/>
        <v>251.86610881542006</v>
      </c>
    </row>
    <row r="45" spans="1:20">
      <c r="A45" s="9">
        <v>44</v>
      </c>
      <c r="B45" s="9">
        <f t="shared" ca="1" si="1"/>
        <v>4.7694130552935965</v>
      </c>
      <c r="C45" s="9">
        <f t="shared" ca="1" si="2"/>
        <v>29.274277623289784</v>
      </c>
      <c r="D45" s="9">
        <f t="shared" ca="1" si="3"/>
        <v>28.444572475681575</v>
      </c>
      <c r="E45" s="9">
        <f t="shared" ca="1" si="4"/>
        <v>37.511736845735058</v>
      </c>
      <c r="F45" s="9">
        <f t="shared" ca="1" si="5"/>
        <v>0</v>
      </c>
      <c r="G45" s="9">
        <f t="shared" ca="1" si="8"/>
        <v>0.95048002846207735</v>
      </c>
      <c r="H45" s="9">
        <f t="shared" ca="1" si="8"/>
        <v>0.40568423858025249</v>
      </c>
      <c r="I45" s="9">
        <f t="shared" ca="1" si="8"/>
        <v>0.13130855554426435</v>
      </c>
      <c r="J45" s="9">
        <f t="shared" ca="1" si="6"/>
        <v>100.00000000000001</v>
      </c>
      <c r="L45" s="9">
        <f t="shared" ca="1" si="9"/>
        <v>11.575972744036271</v>
      </c>
      <c r="M45" s="9">
        <f t="shared" ca="1" si="10"/>
        <v>71.05239909813028</v>
      </c>
      <c r="N45" s="9">
        <f t="shared" ca="1" si="11"/>
        <v>69.038599063839044</v>
      </c>
      <c r="O45" s="9">
        <f t="shared" ca="1" si="12"/>
        <v>91.045761453965625</v>
      </c>
      <c r="P45" s="9">
        <f t="shared" ca="1" si="13"/>
        <v>0</v>
      </c>
      <c r="Q45" s="9">
        <f t="shared" ca="1" si="14"/>
        <v>0.89644857757560725</v>
      </c>
      <c r="R45" s="9">
        <f t="shared" ca="1" si="14"/>
        <v>0.73095075383426433</v>
      </c>
      <c r="S45" s="9">
        <f t="shared" ca="1" si="14"/>
        <v>9.0174899684823839E-2</v>
      </c>
      <c r="T45" s="9">
        <f t="shared" ca="1" si="7"/>
        <v>242.7127323599712</v>
      </c>
    </row>
    <row r="46" spans="1:20">
      <c r="A46" s="9">
        <v>45</v>
      </c>
      <c r="B46" s="9">
        <f t="shared" ca="1" si="1"/>
        <v>0</v>
      </c>
      <c r="C46" s="9">
        <f t="shared" ca="1" si="2"/>
        <v>32.49399040948682</v>
      </c>
      <c r="D46" s="9">
        <f t="shared" ca="1" si="3"/>
        <v>27.383019592165329</v>
      </c>
      <c r="E46" s="9">
        <f t="shared" ca="1" si="4"/>
        <v>40.122989998347833</v>
      </c>
      <c r="F46" s="9">
        <f t="shared" ca="1" si="5"/>
        <v>0</v>
      </c>
      <c r="G46" s="9">
        <f t="shared" ca="1" si="8"/>
        <v>0.22569669601246478</v>
      </c>
      <c r="H46" s="9">
        <f t="shared" ca="1" si="8"/>
        <v>0.52271135976119143</v>
      </c>
      <c r="I46" s="9">
        <f t="shared" ca="1" si="8"/>
        <v>0.90745130279917363</v>
      </c>
      <c r="J46" s="9">
        <f t="shared" ca="1" si="6"/>
        <v>99.999999999999986</v>
      </c>
      <c r="L46" s="9">
        <f t="shared" ca="1" si="9"/>
        <v>0</v>
      </c>
      <c r="M46" s="9">
        <f t="shared" ca="1" si="10"/>
        <v>80.676006754792397</v>
      </c>
      <c r="N46" s="9">
        <f t="shared" ca="1" si="11"/>
        <v>67.98649983410985</v>
      </c>
      <c r="O46" s="9">
        <f t="shared" ca="1" si="12"/>
        <v>99.617269880898547</v>
      </c>
      <c r="P46" s="9">
        <f t="shared" ca="1" si="13"/>
        <v>0</v>
      </c>
      <c r="Q46" s="9">
        <f t="shared" ca="1" si="14"/>
        <v>0.11984736847052357</v>
      </c>
      <c r="R46" s="9">
        <f t="shared" ca="1" si="14"/>
        <v>0.54842278981716985</v>
      </c>
      <c r="S46" s="9">
        <f t="shared" ca="1" si="14"/>
        <v>6.7242406984063696E-2</v>
      </c>
      <c r="T46" s="9">
        <f t="shared" ca="1" si="7"/>
        <v>248.27977646980082</v>
      </c>
    </row>
    <row r="47" spans="1:20">
      <c r="A47" s="9">
        <v>46</v>
      </c>
      <c r="B47" s="9">
        <f t="shared" ca="1" si="1"/>
        <v>0</v>
      </c>
      <c r="C47" s="9">
        <f t="shared" ca="1" si="2"/>
        <v>29.522152340033635</v>
      </c>
      <c r="D47" s="9">
        <f t="shared" ca="1" si="3"/>
        <v>29.102510972887259</v>
      </c>
      <c r="E47" s="9">
        <f t="shared" ca="1" si="4"/>
        <v>41.375336687079098</v>
      </c>
      <c r="F47" s="9">
        <f t="shared" ca="1" si="5"/>
        <v>0</v>
      </c>
      <c r="G47" s="9">
        <f t="shared" ca="1" si="8"/>
        <v>0.66658569341218532</v>
      </c>
      <c r="H47" s="9">
        <f t="shared" ca="1" si="8"/>
        <v>0.35601249555582093</v>
      </c>
      <c r="I47" s="9">
        <f t="shared" ca="1" si="8"/>
        <v>0.83956883010470607</v>
      </c>
      <c r="J47" s="9">
        <f t="shared" ca="1" si="6"/>
        <v>100</v>
      </c>
      <c r="L47" s="9">
        <f t="shared" ca="1" si="9"/>
        <v>0</v>
      </c>
      <c r="M47" s="9">
        <f t="shared" ca="1" si="10"/>
        <v>83.940723081764588</v>
      </c>
      <c r="N47" s="9">
        <f t="shared" ca="1" si="11"/>
        <v>82.747551276824069</v>
      </c>
      <c r="O47" s="9">
        <f t="shared" ca="1" si="12"/>
        <v>117.64303765058496</v>
      </c>
      <c r="P47" s="9">
        <f t="shared" ca="1" si="13"/>
        <v>0</v>
      </c>
      <c r="Q47" s="9">
        <f t="shared" ca="1" si="14"/>
        <v>7.8687139382969229E-2</v>
      </c>
      <c r="R47" s="9">
        <f t="shared" ca="1" si="14"/>
        <v>0.97997552786729003</v>
      </c>
      <c r="S47" s="9">
        <f t="shared" ca="1" si="14"/>
        <v>0.81673971151868008</v>
      </c>
      <c r="T47" s="9">
        <f t="shared" ca="1" si="7"/>
        <v>284.33131200917364</v>
      </c>
    </row>
    <row r="48" spans="1:20">
      <c r="A48" s="9">
        <v>47</v>
      </c>
      <c r="B48" s="9">
        <f t="shared" ca="1" si="1"/>
        <v>0</v>
      </c>
      <c r="C48" s="9">
        <f t="shared" ca="1" si="2"/>
        <v>28.808807462375547</v>
      </c>
      <c r="D48" s="9">
        <f t="shared" ca="1" si="3"/>
        <v>29.562398740371005</v>
      </c>
      <c r="E48" s="9">
        <f t="shared" ca="1" si="4"/>
        <v>41.412015680556856</v>
      </c>
      <c r="F48" s="9">
        <f t="shared" ca="1" si="5"/>
        <v>0.21677811669659192</v>
      </c>
      <c r="G48" s="9">
        <f t="shared" ca="1" si="8"/>
        <v>0.79344134304060732</v>
      </c>
      <c r="H48" s="9">
        <f t="shared" ca="1" si="8"/>
        <v>0.79941278790031722</v>
      </c>
      <c r="I48" s="9">
        <f t="shared" ca="1" si="8"/>
        <v>0.82058629932638016</v>
      </c>
      <c r="J48" s="9">
        <f t="shared" ca="1" si="6"/>
        <v>100</v>
      </c>
      <c r="L48" s="9">
        <f t="shared" ca="1" si="9"/>
        <v>0</v>
      </c>
      <c r="M48" s="9">
        <f t="shared" ca="1" si="10"/>
        <v>83.313810256380123</v>
      </c>
      <c r="N48" s="9">
        <f t="shared" ca="1" si="11"/>
        <v>85.493163248612575</v>
      </c>
      <c r="O48" s="9">
        <f t="shared" ca="1" si="12"/>
        <v>119.76173679698898</v>
      </c>
      <c r="P48" s="9">
        <f t="shared" ca="1" si="13"/>
        <v>0.62691282538447801</v>
      </c>
      <c r="Q48" s="9">
        <f t="shared" ca="1" si="14"/>
        <v>0.17370111227230112</v>
      </c>
      <c r="R48" s="9">
        <f t="shared" ca="1" si="14"/>
        <v>0.27963606959250276</v>
      </c>
      <c r="S48" s="9">
        <f t="shared" ca="1" si="14"/>
        <v>0.31098171086172666</v>
      </c>
      <c r="T48" s="9">
        <f t="shared" ca="1" si="7"/>
        <v>289.19562312736616</v>
      </c>
    </row>
    <row r="49" spans="1:20">
      <c r="A49" s="9">
        <v>48</v>
      </c>
      <c r="B49" s="9">
        <f t="shared" ca="1" si="1"/>
        <v>7.011162255025492</v>
      </c>
      <c r="C49" s="9">
        <f t="shared" ca="1" si="2"/>
        <v>24.305262422973552</v>
      </c>
      <c r="D49" s="9">
        <f t="shared" ca="1" si="3"/>
        <v>28.585207258830341</v>
      </c>
      <c r="E49" s="9">
        <f t="shared" ca="1" si="4"/>
        <v>36.708844045235303</v>
      </c>
      <c r="F49" s="9">
        <f t="shared" ca="1" si="5"/>
        <v>3.3895240179353068</v>
      </c>
      <c r="G49" s="9">
        <f t="shared" ca="1" si="8"/>
        <v>1.4080116894080619E-2</v>
      </c>
      <c r="H49" s="9">
        <f t="shared" ca="1" si="8"/>
        <v>0.42449593074105874</v>
      </c>
      <c r="I49" s="9">
        <f t="shared" ca="1" si="8"/>
        <v>0.57901419167603507</v>
      </c>
      <c r="J49" s="9">
        <f t="shared" ca="1" si="6"/>
        <v>99.999999999999986</v>
      </c>
      <c r="L49" s="9">
        <f t="shared" ca="1" si="9"/>
        <v>21.25028227194019</v>
      </c>
      <c r="M49" s="9">
        <f t="shared" ca="1" si="10"/>
        <v>73.66734193201053</v>
      </c>
      <c r="N49" s="9">
        <f t="shared" ca="1" si="11"/>
        <v>86.639518664206093</v>
      </c>
      <c r="O49" s="9">
        <f t="shared" ca="1" si="12"/>
        <v>111.26162388821291</v>
      </c>
      <c r="P49" s="9">
        <f t="shared" ca="1" si="13"/>
        <v>10.273381149754069</v>
      </c>
      <c r="Q49" s="9">
        <f t="shared" ca="1" si="14"/>
        <v>0.42837152759998831</v>
      </c>
      <c r="R49" s="9">
        <f t="shared" ca="1" si="14"/>
        <v>3.3658821611844969E-3</v>
      </c>
      <c r="S49" s="9">
        <f t="shared" ca="1" si="14"/>
        <v>0.48568929837966412</v>
      </c>
      <c r="T49" s="9">
        <f t="shared" ca="1" si="7"/>
        <v>303.09214790612378</v>
      </c>
    </row>
    <row r="50" spans="1:20">
      <c r="A50" s="9">
        <v>49</v>
      </c>
      <c r="B50" s="9">
        <f t="shared" ca="1" si="1"/>
        <v>13.315155124197004</v>
      </c>
      <c r="C50" s="9">
        <f t="shared" ca="1" si="2"/>
        <v>20.924070849094605</v>
      </c>
      <c r="D50" s="9">
        <f t="shared" ca="1" si="3"/>
        <v>27.341229969399777</v>
      </c>
      <c r="E50" s="9">
        <f t="shared" ca="1" si="4"/>
        <v>32.694847638748605</v>
      </c>
      <c r="F50" s="9">
        <f t="shared" ca="1" si="5"/>
        <v>5.7246964185600016</v>
      </c>
      <c r="G50" s="9">
        <f t="shared" ca="1" si="8"/>
        <v>0.93605363801939723</v>
      </c>
      <c r="H50" s="9">
        <f t="shared" ca="1" si="8"/>
        <v>0.24257028826770954</v>
      </c>
      <c r="I50" s="9">
        <f t="shared" ca="1" si="8"/>
        <v>0.39182461655724987</v>
      </c>
      <c r="J50" s="9">
        <f t="shared" ca="1" si="6"/>
        <v>100</v>
      </c>
      <c r="L50" s="9">
        <f t="shared" ca="1" si="9"/>
        <v>41.941292737678239</v>
      </c>
      <c r="M50" s="9">
        <f t="shared" ca="1" si="10"/>
        <v>65.908551012748404</v>
      </c>
      <c r="N50" s="9">
        <f t="shared" ca="1" si="11"/>
        <v>86.121905397172995</v>
      </c>
      <c r="O50" s="9">
        <f t="shared" ca="1" si="12"/>
        <v>102.98521970191769</v>
      </c>
      <c r="P50" s="9">
        <f t="shared" ca="1" si="13"/>
        <v>18.032172069016205</v>
      </c>
      <c r="Q50" s="9">
        <f t="shared" ca="1" si="14"/>
        <v>0.62909729668794556</v>
      </c>
      <c r="R50" s="9">
        <f t="shared" ca="1" si="14"/>
        <v>0.21527708737318441</v>
      </c>
      <c r="S50" s="9">
        <f t="shared" ca="1" si="14"/>
        <v>0.60321663333629127</v>
      </c>
      <c r="T50" s="9">
        <f t="shared" ca="1" si="7"/>
        <v>314.98914091853356</v>
      </c>
    </row>
    <row r="51" spans="1:20">
      <c r="A51" s="9">
        <v>50</v>
      </c>
      <c r="B51" s="9">
        <f t="shared" ref="B51:B82" ca="1" si="15">(L51/SUM($L51:$P51))*100</f>
        <v>0.51334150658287514</v>
      </c>
      <c r="C51" s="9">
        <f t="shared" ref="C51:C82" ca="1" si="16">(M51/SUM($L51:$P51))*100</f>
        <v>26.345875231322712</v>
      </c>
      <c r="D51" s="9">
        <f t="shared" ref="D51:D82" ca="1" si="17">(N51/SUM($L51:$P51))*100</f>
        <v>30.657362708276676</v>
      </c>
      <c r="E51" s="9">
        <f t="shared" ref="E51:E82" ca="1" si="18">(O51/SUM($L51:$P51))*100</f>
        <v>40.381838823831913</v>
      </c>
      <c r="F51" s="9">
        <f t="shared" ref="F51:F82" ca="1" si="19">(P51/SUM($L51:$P51))*100</f>
        <v>2.1015817299858237</v>
      </c>
      <c r="G51" s="9">
        <f t="shared" ca="1" si="8"/>
        <v>0.53570548199081058</v>
      </c>
      <c r="H51" s="9">
        <f t="shared" ca="1" si="8"/>
        <v>0.89996677711794981</v>
      </c>
      <c r="I51" s="9">
        <f t="shared" ca="1" si="8"/>
        <v>0.73403348035275351</v>
      </c>
      <c r="J51" s="9">
        <f t="shared" ca="1" si="6"/>
        <v>100</v>
      </c>
      <c r="L51" s="9">
        <f t="shared" ref="L51:L82" ca="1" si="20">IF(L50+Q51*50-R51*50&lt;0,0,L50+Q51*50-R51*50)</f>
        <v>1.5147314330787509</v>
      </c>
      <c r="M51" s="9">
        <f t="shared" ref="M51:M82" ca="1" si="21">IF(M50+R51*20-S51*20&lt;0,0,M50+R51*20-S51*20)</f>
        <v>77.73952589670975</v>
      </c>
      <c r="N51" s="9">
        <f t="shared" ref="N51:N82" ca="1" si="22">IF(N50+S51*20-Q51*20&lt;0,0,N50+S51*20-Q51*20)</f>
        <v>90.461555035051447</v>
      </c>
      <c r="O51" s="9">
        <f t="shared" ref="O51:O82" ca="1" si="23">IF(O50+R51*20-Q51*20&lt;0,0,O50+R51*20-Q51*20)</f>
        <v>119.15584422375748</v>
      </c>
      <c r="P51" s="9">
        <f t="shared" ref="P51:P82" ca="1" si="24">IF(P50+S51*20-R51*20&lt;0,0,P50+S51*20-R51*20)</f>
        <v>6.2011971850548626</v>
      </c>
      <c r="Q51" s="9">
        <f t="shared" ca="1" si="14"/>
        <v>0.14689154410151661</v>
      </c>
      <c r="R51" s="9">
        <f t="shared" ca="1" si="14"/>
        <v>0.95542277019350641</v>
      </c>
      <c r="S51" s="9">
        <f t="shared" ca="1" si="14"/>
        <v>0.36387402599543917</v>
      </c>
      <c r="T51" s="9">
        <f t="shared" ref="T51:T82" ca="1" si="25">SUM(L51:P51)</f>
        <v>295.0728537736523</v>
      </c>
    </row>
    <row r="52" spans="1:20">
      <c r="A52" s="9">
        <v>51</v>
      </c>
      <c r="B52" s="9">
        <f t="shared" ca="1" si="15"/>
        <v>0</v>
      </c>
      <c r="C52" s="9">
        <f t="shared" ca="1" si="16"/>
        <v>28.941897315950737</v>
      </c>
      <c r="D52" s="9">
        <f t="shared" ca="1" si="17"/>
        <v>28.927233715365368</v>
      </c>
      <c r="E52" s="9">
        <f t="shared" ca="1" si="18"/>
        <v>42.130868968683899</v>
      </c>
      <c r="F52" s="9">
        <f t="shared" ca="1" si="19"/>
        <v>0</v>
      </c>
      <c r="G52" s="9">
        <f t="shared" ref="G52:I82" ca="1" si="26">RAND()</f>
        <v>0.31270253109268709</v>
      </c>
      <c r="H52" s="9">
        <f t="shared" ca="1" si="26"/>
        <v>0.73126746400137943</v>
      </c>
      <c r="I52" s="9">
        <f t="shared" ca="1" si="26"/>
        <v>0.45953690410909909</v>
      </c>
      <c r="J52" s="9">
        <f t="shared" ca="1" si="6"/>
        <v>100</v>
      </c>
      <c r="L52" s="9">
        <f t="shared" ca="1" si="20"/>
        <v>0</v>
      </c>
      <c r="M52" s="9">
        <f t="shared" ca="1" si="21"/>
        <v>90.191801292330069</v>
      </c>
      <c r="N52" s="9">
        <f t="shared" ca="1" si="22"/>
        <v>90.146105029373018</v>
      </c>
      <c r="O52" s="9">
        <f t="shared" ca="1" si="23"/>
        <v>131.29266961369939</v>
      </c>
      <c r="P52" s="9">
        <f t="shared" ca="1" si="24"/>
        <v>0</v>
      </c>
      <c r="Q52" s="9">
        <f t="shared" ref="Q52:S82" ca="1" si="27">RAND()</f>
        <v>0.18563239118381447</v>
      </c>
      <c r="R52" s="9">
        <f t="shared" ca="1" si="27"/>
        <v>0.79247366068090941</v>
      </c>
      <c r="S52" s="9">
        <f t="shared" ca="1" si="27"/>
        <v>0.16985989089989295</v>
      </c>
      <c r="T52" s="9">
        <f t="shared" ca="1" si="25"/>
        <v>311.63057593540248</v>
      </c>
    </row>
    <row r="53" spans="1:20">
      <c r="A53" s="9">
        <v>52</v>
      </c>
      <c r="B53" s="9">
        <f t="shared" ca="1" si="15"/>
        <v>11.472626104118499</v>
      </c>
      <c r="C53" s="9">
        <f t="shared" ca="1" si="16"/>
        <v>21.340150547554497</v>
      </c>
      <c r="D53" s="9">
        <f t="shared" ca="1" si="17"/>
        <v>27.498482596506722</v>
      </c>
      <c r="E53" s="9">
        <f t="shared" ca="1" si="18"/>
        <v>34.308280420840937</v>
      </c>
      <c r="F53" s="9">
        <f t="shared" ca="1" si="19"/>
        <v>5.3804603309793455</v>
      </c>
      <c r="G53" s="9">
        <f t="shared" ca="1" si="26"/>
        <v>0.33818782488625698</v>
      </c>
      <c r="H53" s="9">
        <f t="shared" ca="1" si="26"/>
        <v>0.94064653928374098</v>
      </c>
      <c r="I53" s="9">
        <f t="shared" ca="1" si="26"/>
        <v>0.359661161875371</v>
      </c>
      <c r="J53" s="9">
        <f t="shared" ca="1" si="6"/>
        <v>100.00000000000001</v>
      </c>
      <c r="L53" s="9">
        <f t="shared" ca="1" si="20"/>
        <v>38.724294836953604</v>
      </c>
      <c r="M53" s="9">
        <f t="shared" ca="1" si="21"/>
        <v>72.030786514677629</v>
      </c>
      <c r="N53" s="9">
        <f t="shared" ca="1" si="22"/>
        <v>92.81740187224402</v>
      </c>
      <c r="O53" s="9">
        <f t="shared" ca="1" si="23"/>
        <v>115.80295167891795</v>
      </c>
      <c r="P53" s="9">
        <f t="shared" ca="1" si="24"/>
        <v>18.161014777652436</v>
      </c>
      <c r="Q53" s="9">
        <f t="shared" ca="1" si="27"/>
        <v>0.81916102986673223</v>
      </c>
      <c r="R53" s="9">
        <f t="shared" ca="1" si="27"/>
        <v>4.4675133127660138E-2</v>
      </c>
      <c r="S53" s="9">
        <f t="shared" ca="1" si="27"/>
        <v>0.95272587201028203</v>
      </c>
      <c r="T53" s="9">
        <f t="shared" ca="1" si="25"/>
        <v>337.53644968044563</v>
      </c>
    </row>
    <row r="54" spans="1:20">
      <c r="A54" s="9">
        <v>53</v>
      </c>
      <c r="B54" s="9">
        <f t="shared" ca="1" si="15"/>
        <v>8.0396550008519956</v>
      </c>
      <c r="C54" s="9">
        <f t="shared" ca="1" si="16"/>
        <v>23.788998137686704</v>
      </c>
      <c r="D54" s="9">
        <f t="shared" ca="1" si="17"/>
        <v>27.830009915123977</v>
      </c>
      <c r="E54" s="9">
        <f t="shared" ca="1" si="18"/>
        <v>36.705952686559165</v>
      </c>
      <c r="F54" s="9">
        <f t="shared" ca="1" si="19"/>
        <v>3.6353842597781445</v>
      </c>
      <c r="G54" s="9">
        <f t="shared" ca="1" si="26"/>
        <v>0.84513362357005983</v>
      </c>
      <c r="H54" s="9">
        <f t="shared" ca="1" si="26"/>
        <v>0.14733774818358691</v>
      </c>
      <c r="I54" s="9">
        <f t="shared" ca="1" si="26"/>
        <v>0.61874115571802502</v>
      </c>
      <c r="J54" s="9">
        <f t="shared" ca="1" si="6"/>
        <v>99.999999999999986</v>
      </c>
      <c r="L54" s="9">
        <f t="shared" ca="1" si="20"/>
        <v>26.440375421645278</v>
      </c>
      <c r="M54" s="9">
        <f t="shared" ca="1" si="21"/>
        <v>78.235949378250695</v>
      </c>
      <c r="N54" s="9">
        <f t="shared" ca="1" si="22"/>
        <v>91.52580677479429</v>
      </c>
      <c r="O54" s="9">
        <f t="shared" ca="1" si="23"/>
        <v>120.71651944504129</v>
      </c>
      <c r="P54" s="9">
        <f t="shared" ca="1" si="24"/>
        <v>11.955851914079377</v>
      </c>
      <c r="Q54" s="9">
        <f t="shared" ca="1" si="27"/>
        <v>0.50815980288357143</v>
      </c>
      <c r="R54" s="9">
        <f t="shared" ca="1" si="27"/>
        <v>0.75383819118973794</v>
      </c>
      <c r="S54" s="9">
        <f t="shared" ca="1" si="27"/>
        <v>0.44358004801108497</v>
      </c>
      <c r="T54" s="9">
        <f t="shared" ca="1" si="25"/>
        <v>328.87450293381096</v>
      </c>
    </row>
    <row r="55" spans="1:20">
      <c r="A55" s="9">
        <v>54</v>
      </c>
      <c r="B55" s="9">
        <f t="shared" ca="1" si="15"/>
        <v>0</v>
      </c>
      <c r="C55" s="9">
        <f t="shared" ca="1" si="16"/>
        <v>27.576240802652681</v>
      </c>
      <c r="D55" s="9">
        <f t="shared" ca="1" si="17"/>
        <v>29.724922788409184</v>
      </c>
      <c r="E55" s="9">
        <f t="shared" ca="1" si="18"/>
        <v>41.836721517314132</v>
      </c>
      <c r="F55" s="9">
        <f t="shared" ca="1" si="19"/>
        <v>0.86211489162400301</v>
      </c>
      <c r="G55" s="9">
        <f t="shared" ca="1" si="26"/>
        <v>0.14483717664264728</v>
      </c>
      <c r="H55" s="9">
        <f t="shared" ca="1" si="26"/>
        <v>0.87854942719045159</v>
      </c>
      <c r="I55" s="9">
        <f t="shared" ca="1" si="26"/>
        <v>0.91448912864884557</v>
      </c>
      <c r="J55" s="9">
        <f t="shared" ca="1" si="6"/>
        <v>100</v>
      </c>
      <c r="L55" s="9">
        <f t="shared" ca="1" si="20"/>
        <v>0</v>
      </c>
      <c r="M55" s="9">
        <f t="shared" ca="1" si="21"/>
        <v>87.457617367196889</v>
      </c>
      <c r="N55" s="9">
        <f t="shared" ca="1" si="22"/>
        <v>94.272128753970279</v>
      </c>
      <c r="O55" s="9">
        <f t="shared" ca="1" si="23"/>
        <v>132.68450941316348</v>
      </c>
      <c r="P55" s="9">
        <f t="shared" ca="1" si="24"/>
        <v>2.7341839251331734</v>
      </c>
      <c r="Q55" s="9">
        <f t="shared" ca="1" si="27"/>
        <v>0.35597583562257185</v>
      </c>
      <c r="R55" s="9">
        <f t="shared" ca="1" si="27"/>
        <v>0.95437533402868135</v>
      </c>
      <c r="S55" s="9">
        <f t="shared" ca="1" si="27"/>
        <v>0.49329193458137122</v>
      </c>
      <c r="T55" s="9">
        <f t="shared" ca="1" si="25"/>
        <v>317.14843945946382</v>
      </c>
    </row>
    <row r="56" spans="1:20">
      <c r="A56" s="9">
        <v>55</v>
      </c>
      <c r="B56" s="9">
        <f t="shared" ca="1" si="15"/>
        <v>0</v>
      </c>
      <c r="C56" s="9">
        <f t="shared" ca="1" si="16"/>
        <v>26.612139351168302</v>
      </c>
      <c r="D56" s="9">
        <f t="shared" ca="1" si="17"/>
        <v>30.369611356281855</v>
      </c>
      <c r="E56" s="9">
        <f t="shared" ca="1" si="18"/>
        <v>41.905025642184164</v>
      </c>
      <c r="F56" s="9">
        <f t="shared" ca="1" si="19"/>
        <v>1.1132236503657005</v>
      </c>
      <c r="G56" s="9">
        <f t="shared" ca="1" si="26"/>
        <v>0.24875804211415875</v>
      </c>
      <c r="H56" s="9">
        <f t="shared" ca="1" si="26"/>
        <v>0.29986710259210836</v>
      </c>
      <c r="I56" s="9">
        <f t="shared" ca="1" si="26"/>
        <v>6.3738783332520477E-2</v>
      </c>
      <c r="J56" s="9">
        <f t="shared" ca="1" si="6"/>
        <v>100.00000000000001</v>
      </c>
      <c r="L56" s="9">
        <f t="shared" ca="1" si="20"/>
        <v>0</v>
      </c>
      <c r="M56" s="9">
        <f t="shared" ca="1" si="21"/>
        <v>86.570436758269665</v>
      </c>
      <c r="N56" s="9">
        <f t="shared" ca="1" si="22"/>
        <v>98.793655203703324</v>
      </c>
      <c r="O56" s="9">
        <f t="shared" ca="1" si="23"/>
        <v>136.3188552539693</v>
      </c>
      <c r="P56" s="9">
        <f t="shared" ca="1" si="24"/>
        <v>3.6213645340603975</v>
      </c>
      <c r="Q56" s="9">
        <f t="shared" ca="1" si="27"/>
        <v>0.34921152709324299</v>
      </c>
      <c r="R56" s="9">
        <f t="shared" ca="1" si="27"/>
        <v>0.53092881913353407</v>
      </c>
      <c r="S56" s="9">
        <f t="shared" ca="1" si="27"/>
        <v>0.57528784957989532</v>
      </c>
      <c r="T56" s="9">
        <f t="shared" ca="1" si="25"/>
        <v>325.30431175000263</v>
      </c>
    </row>
    <row r="57" spans="1:20">
      <c r="A57" s="9">
        <v>56</v>
      </c>
      <c r="B57" s="9">
        <f t="shared" ca="1" si="15"/>
        <v>0</v>
      </c>
      <c r="C57" s="9">
        <f t="shared" ca="1" si="16"/>
        <v>24.206402390954565</v>
      </c>
      <c r="D57" s="9">
        <f t="shared" ca="1" si="17"/>
        <v>32.008999322446428</v>
      </c>
      <c r="E57" s="9">
        <f t="shared" ca="1" si="18"/>
        <v>42.179307949320801</v>
      </c>
      <c r="F57" s="9">
        <f t="shared" ca="1" si="19"/>
        <v>1.6052903372782166</v>
      </c>
      <c r="G57" s="9">
        <f t="shared" ca="1" si="26"/>
        <v>0.20142644302255297</v>
      </c>
      <c r="H57" s="9">
        <f t="shared" ca="1" si="26"/>
        <v>0.37850639073120229</v>
      </c>
      <c r="I57" s="9">
        <f t="shared" ca="1" si="26"/>
        <v>0.98427977628113816</v>
      </c>
      <c r="J57" s="9">
        <f t="shared" ca="1" si="6"/>
        <v>100.00000000000001</v>
      </c>
      <c r="L57" s="9">
        <f t="shared" ca="1" si="20"/>
        <v>0</v>
      </c>
      <c r="M57" s="9">
        <f t="shared" ca="1" si="21"/>
        <v>84.582559440557603</v>
      </c>
      <c r="N57" s="9">
        <f t="shared" ca="1" si="22"/>
        <v>111.84657034517835</v>
      </c>
      <c r="O57" s="9">
        <f t="shared" ca="1" si="23"/>
        <v>147.38389307773227</v>
      </c>
      <c r="P57" s="9">
        <f t="shared" ca="1" si="24"/>
        <v>5.6092418517724703</v>
      </c>
      <c r="Q57" s="9">
        <f t="shared" ca="1" si="27"/>
        <v>2.4291103374736389E-2</v>
      </c>
      <c r="R57" s="9">
        <f t="shared" ca="1" si="27"/>
        <v>0.57754299456288405</v>
      </c>
      <c r="S57" s="9">
        <f t="shared" ca="1" si="27"/>
        <v>0.67693686044848767</v>
      </c>
      <c r="T57" s="9">
        <f t="shared" ca="1" si="25"/>
        <v>349.42226471524066</v>
      </c>
    </row>
    <row r="58" spans="1:20">
      <c r="A58" s="9">
        <v>57</v>
      </c>
      <c r="B58" s="9">
        <f t="shared" ca="1" si="15"/>
        <v>0</v>
      </c>
      <c r="C58" s="9">
        <f t="shared" ca="1" si="16"/>
        <v>23.074982938355376</v>
      </c>
      <c r="D58" s="9">
        <f t="shared" ca="1" si="17"/>
        <v>32.755660482125961</v>
      </c>
      <c r="E58" s="9">
        <f t="shared" ca="1" si="18"/>
        <v>42.225924959415025</v>
      </c>
      <c r="F58" s="9">
        <f t="shared" ca="1" si="19"/>
        <v>1.943431620103633</v>
      </c>
      <c r="G58" s="9">
        <f t="shared" ca="1" si="26"/>
        <v>0.817901733469794</v>
      </c>
      <c r="H58" s="9">
        <f t="shared" ca="1" si="26"/>
        <v>0.28897063945943369</v>
      </c>
      <c r="I58" s="9">
        <f t="shared" ca="1" si="26"/>
        <v>0.59804527490446691</v>
      </c>
      <c r="J58" s="9">
        <f t="shared" ca="1" si="6"/>
        <v>100</v>
      </c>
      <c r="L58" s="9">
        <f t="shared" ca="1" si="20"/>
        <v>0</v>
      </c>
      <c r="M58" s="9">
        <f t="shared" ca="1" si="21"/>
        <v>83.185697924107117</v>
      </c>
      <c r="N58" s="9">
        <f t="shared" ca="1" si="22"/>
        <v>118.08470175037748</v>
      </c>
      <c r="O58" s="9">
        <f t="shared" ca="1" si="23"/>
        <v>152.22516296648089</v>
      </c>
      <c r="P58" s="9">
        <f t="shared" ca="1" si="24"/>
        <v>7.0061033682229592</v>
      </c>
      <c r="Q58" s="9">
        <f t="shared" ca="1" si="27"/>
        <v>0.2341263412283906</v>
      </c>
      <c r="R58" s="9">
        <f t="shared" ca="1" si="27"/>
        <v>0.47618983566582285</v>
      </c>
      <c r="S58" s="9">
        <f t="shared" ca="1" si="27"/>
        <v>0.54603291148834721</v>
      </c>
      <c r="T58" s="9">
        <f t="shared" ca="1" si="25"/>
        <v>360.50166600918845</v>
      </c>
    </row>
    <row r="59" spans="1:20">
      <c r="A59" s="9">
        <v>58</v>
      </c>
      <c r="B59" s="9">
        <f t="shared" ca="1" si="15"/>
        <v>0.98862942206520044</v>
      </c>
      <c r="C59" s="9">
        <f t="shared" ca="1" si="16"/>
        <v>22.974993975376531</v>
      </c>
      <c r="D59" s="9">
        <f t="shared" ca="1" si="17"/>
        <v>32.325144954036681</v>
      </c>
      <c r="E59" s="9">
        <f t="shared" ca="1" si="18"/>
        <v>41.728329891397344</v>
      </c>
      <c r="F59" s="9">
        <f t="shared" ca="1" si="19"/>
        <v>1.9829017571242478</v>
      </c>
      <c r="G59" s="9">
        <f t="shared" ca="1" si="26"/>
        <v>0.23708828264340442</v>
      </c>
      <c r="H59" s="9">
        <f t="shared" ca="1" si="26"/>
        <v>0.24551309306217273</v>
      </c>
      <c r="I59" s="9">
        <f t="shared" ca="1" si="26"/>
        <v>7.0658363857541318E-2</v>
      </c>
      <c r="J59" s="9">
        <f t="shared" ca="1" si="6"/>
        <v>100.00000000000001</v>
      </c>
      <c r="L59" s="9">
        <f t="shared" ca="1" si="20"/>
        <v>3.5726677177571986</v>
      </c>
      <c r="M59" s="9">
        <f t="shared" ca="1" si="21"/>
        <v>83.02607373350105</v>
      </c>
      <c r="N59" s="9">
        <f t="shared" ca="1" si="22"/>
        <v>116.81525885388068</v>
      </c>
      <c r="O59" s="9">
        <f t="shared" ca="1" si="23"/>
        <v>150.79609587937802</v>
      </c>
      <c r="P59" s="9">
        <f t="shared" ca="1" si="24"/>
        <v>7.1657275588290315</v>
      </c>
      <c r="Q59" s="9">
        <f t="shared" ca="1" si="27"/>
        <v>0.84985617826947124</v>
      </c>
      <c r="R59" s="9">
        <f t="shared" ca="1" si="27"/>
        <v>0.77840282391432725</v>
      </c>
      <c r="S59" s="9">
        <f t="shared" ca="1" si="27"/>
        <v>0.78638403344463093</v>
      </c>
      <c r="T59" s="9">
        <f t="shared" ca="1" si="25"/>
        <v>361.37582374334596</v>
      </c>
    </row>
    <row r="60" spans="1:20">
      <c r="A60" s="9">
        <v>59</v>
      </c>
      <c r="B60" s="9">
        <f t="shared" ca="1" si="15"/>
        <v>0.60417720236029515</v>
      </c>
      <c r="C60" s="9">
        <f t="shared" ca="1" si="16"/>
        <v>17.978398726818863</v>
      </c>
      <c r="D60" s="9">
        <f t="shared" ca="1" si="17"/>
        <v>35.243789847270229</v>
      </c>
      <c r="E60" s="9">
        <f t="shared" ca="1" si="18"/>
        <v>40.194204098794387</v>
      </c>
      <c r="F60" s="9">
        <f t="shared" ca="1" si="19"/>
        <v>5.97943012475623</v>
      </c>
      <c r="G60" s="9">
        <f t="shared" ca="1" si="26"/>
        <v>0.42196851374459887</v>
      </c>
      <c r="H60" s="9">
        <f t="shared" ca="1" si="26"/>
        <v>0.75076299971982263</v>
      </c>
      <c r="I60" s="9">
        <f t="shared" ca="1" si="26"/>
        <v>0.16536694273544095</v>
      </c>
      <c r="J60" s="9">
        <f t="shared" ca="1" si="6"/>
        <v>100.00000000000001</v>
      </c>
      <c r="L60" s="9">
        <f t="shared" ca="1" si="20"/>
        <v>2.274489500623222</v>
      </c>
      <c r="M60" s="9">
        <f t="shared" ca="1" si="21"/>
        <v>67.681599011711867</v>
      </c>
      <c r="N60" s="9">
        <f t="shared" ca="1" si="22"/>
        <v>132.67900486252347</v>
      </c>
      <c r="O60" s="9">
        <f t="shared" ca="1" si="23"/>
        <v>151.31536716623162</v>
      </c>
      <c r="P60" s="9">
        <f t="shared" ca="1" si="24"/>
        <v>22.510202280618209</v>
      </c>
      <c r="Q60" s="9">
        <f t="shared" ca="1" si="27"/>
        <v>4.8382166385767311E-2</v>
      </c>
      <c r="R60" s="9">
        <f t="shared" ca="1" si="27"/>
        <v>7.4345730728446857E-2</v>
      </c>
      <c r="S60" s="9">
        <f t="shared" ca="1" si="27"/>
        <v>0.84156946681790568</v>
      </c>
      <c r="T60" s="9">
        <f t="shared" ca="1" si="25"/>
        <v>376.46066282170841</v>
      </c>
    </row>
    <row r="61" spans="1:20">
      <c r="A61" s="9">
        <v>60</v>
      </c>
      <c r="B61" s="9">
        <f t="shared" ca="1" si="15"/>
        <v>0</v>
      </c>
      <c r="C61" s="9">
        <f t="shared" ca="1" si="16"/>
        <v>19.475163389009847</v>
      </c>
      <c r="D61" s="9">
        <f t="shared" ca="1" si="17"/>
        <v>34.800813198465349</v>
      </c>
      <c r="E61" s="9">
        <f t="shared" ca="1" si="18"/>
        <v>41.255899796814006</v>
      </c>
      <c r="F61" s="9">
        <f t="shared" ca="1" si="19"/>
        <v>4.4681236157108017</v>
      </c>
      <c r="G61" s="9">
        <f t="shared" ca="1" si="26"/>
        <v>0.11589529788837583</v>
      </c>
      <c r="H61" s="9">
        <f t="shared" ca="1" si="26"/>
        <v>0.4817331520399899</v>
      </c>
      <c r="I61" s="9">
        <f t="shared" ca="1" si="26"/>
        <v>0.55754956601424654</v>
      </c>
      <c r="J61" s="9">
        <f t="shared" ca="1" si="6"/>
        <v>100</v>
      </c>
      <c r="L61" s="9">
        <f t="shared" ca="1" si="20"/>
        <v>0</v>
      </c>
      <c r="M61" s="9">
        <f t="shared" ca="1" si="21"/>
        <v>73.360857520144449</v>
      </c>
      <c r="N61" s="9">
        <f t="shared" ca="1" si="22"/>
        <v>131.09094119736568</v>
      </c>
      <c r="O61" s="9">
        <f t="shared" ca="1" si="23"/>
        <v>155.40656200950644</v>
      </c>
      <c r="P61" s="9">
        <f t="shared" ca="1" si="24"/>
        <v>16.830943772185623</v>
      </c>
      <c r="Q61" s="9">
        <f t="shared" ca="1" si="27"/>
        <v>0.46432996459448317</v>
      </c>
      <c r="R61" s="9">
        <f t="shared" ca="1" si="27"/>
        <v>0.6688897067582239</v>
      </c>
      <c r="S61" s="9">
        <f t="shared" ca="1" si="27"/>
        <v>0.38492678133659464</v>
      </c>
      <c r="T61" s="9">
        <f t="shared" ca="1" si="25"/>
        <v>376.68930449920219</v>
      </c>
    </row>
    <row r="62" spans="1:20">
      <c r="A62" s="9">
        <v>61</v>
      </c>
      <c r="B62" s="9">
        <f t="shared" ca="1" si="15"/>
        <v>2.557461747138281</v>
      </c>
      <c r="C62" s="9">
        <f t="shared" ca="1" si="16"/>
        <v>20.228702638654998</v>
      </c>
      <c r="D62" s="9">
        <f t="shared" ca="1" si="17"/>
        <v>33.134247935239927</v>
      </c>
      <c r="E62" s="9">
        <f t="shared" ca="1" si="18"/>
        <v>40.316496173541651</v>
      </c>
      <c r="F62" s="9">
        <f t="shared" ca="1" si="19"/>
        <v>3.763091505425161</v>
      </c>
      <c r="G62" s="9">
        <f t="shared" ca="1" si="26"/>
        <v>0.72491019529460954</v>
      </c>
      <c r="H62" s="9">
        <f t="shared" ca="1" si="26"/>
        <v>0.82875193040528528</v>
      </c>
      <c r="I62" s="9">
        <f t="shared" ca="1" si="26"/>
        <v>0.79532268614447155</v>
      </c>
      <c r="J62" s="9">
        <f t="shared" ca="1" si="6"/>
        <v>100.00000000000003</v>
      </c>
      <c r="L62" s="9">
        <f t="shared" ca="1" si="20"/>
        <v>9.6142072712617761</v>
      </c>
      <c r="M62" s="9">
        <f t="shared" ca="1" si="21"/>
        <v>76.045297730990271</v>
      </c>
      <c r="N62" s="9">
        <f t="shared" ca="1" si="22"/>
        <v>124.56081807801515</v>
      </c>
      <c r="O62" s="9">
        <f t="shared" ca="1" si="23"/>
        <v>151.56087910100175</v>
      </c>
      <c r="P62" s="9">
        <f t="shared" ca="1" si="24"/>
        <v>14.146503561339802</v>
      </c>
      <c r="Q62" s="9">
        <f t="shared" ca="1" si="27"/>
        <v>0.92428275014143169</v>
      </c>
      <c r="R62" s="9">
        <f t="shared" ca="1" si="27"/>
        <v>0.73199860471619616</v>
      </c>
      <c r="S62" s="9">
        <f t="shared" ca="1" si="27"/>
        <v>0.59777659417390505</v>
      </c>
      <c r="T62" s="9">
        <f t="shared" ca="1" si="25"/>
        <v>375.92770574260868</v>
      </c>
    </row>
    <row r="63" spans="1:20">
      <c r="A63" s="9">
        <v>62</v>
      </c>
      <c r="B63" s="9">
        <f t="shared" ca="1" si="15"/>
        <v>0</v>
      </c>
      <c r="C63" s="9">
        <f t="shared" ca="1" si="16"/>
        <v>22.290819348052505</v>
      </c>
      <c r="D63" s="9">
        <f t="shared" ca="1" si="17"/>
        <v>33.405788621431128</v>
      </c>
      <c r="E63" s="9">
        <f t="shared" ca="1" si="18"/>
        <v>42.707053576596934</v>
      </c>
      <c r="F63" s="9">
        <f t="shared" ca="1" si="19"/>
        <v>1.5963384539194441</v>
      </c>
      <c r="G63" s="9">
        <f t="shared" ca="1" si="26"/>
        <v>0.78168237699741572</v>
      </c>
      <c r="H63" s="9">
        <f t="shared" ca="1" si="26"/>
        <v>6.2043361840781186E-2</v>
      </c>
      <c r="I63" s="9">
        <f t="shared" ca="1" si="26"/>
        <v>5.9504048427127865E-2</v>
      </c>
      <c r="J63" s="9">
        <f t="shared" ca="1" si="6"/>
        <v>100.00000000000001</v>
      </c>
      <c r="L63" s="9">
        <f t="shared" ca="1" si="20"/>
        <v>0</v>
      </c>
      <c r="M63" s="9">
        <f t="shared" ca="1" si="21"/>
        <v>84.164435381961184</v>
      </c>
      <c r="N63" s="9">
        <f t="shared" ca="1" si="22"/>
        <v>126.13171790195031</v>
      </c>
      <c r="O63" s="9">
        <f t="shared" ca="1" si="23"/>
        <v>161.25091657590784</v>
      </c>
      <c r="P63" s="9">
        <f t="shared" ca="1" si="24"/>
        <v>6.0273659103688857</v>
      </c>
      <c r="Q63" s="9">
        <f t="shared" ca="1" si="27"/>
        <v>0.3326464216449182</v>
      </c>
      <c r="R63" s="9">
        <f t="shared" ca="1" si="27"/>
        <v>0.81714829539022271</v>
      </c>
      <c r="S63" s="9">
        <f t="shared" ca="1" si="27"/>
        <v>0.41119141284167704</v>
      </c>
      <c r="T63" s="9">
        <f t="shared" ca="1" si="25"/>
        <v>377.57443577018819</v>
      </c>
    </row>
    <row r="64" spans="1:20">
      <c r="A64" s="9">
        <v>63</v>
      </c>
      <c r="B64" s="9">
        <f t="shared" ca="1" si="15"/>
        <v>0</v>
      </c>
      <c r="C64" s="9">
        <f t="shared" ca="1" si="16"/>
        <v>22.500010266322892</v>
      </c>
      <c r="D64" s="9">
        <f t="shared" ca="1" si="17"/>
        <v>33.431090986013572</v>
      </c>
      <c r="E64" s="9">
        <f t="shared" ca="1" si="18"/>
        <v>43.251214000628934</v>
      </c>
      <c r="F64" s="9">
        <f t="shared" ca="1" si="19"/>
        <v>0.81768474703460547</v>
      </c>
      <c r="G64" s="9">
        <f t="shared" ca="1" si="26"/>
        <v>0.99821433671123228</v>
      </c>
      <c r="H64" s="9">
        <f t="shared" ca="1" si="26"/>
        <v>0.28217772211981718</v>
      </c>
      <c r="I64" s="9">
        <f t="shared" ca="1" si="26"/>
        <v>0.75606921351852707</v>
      </c>
      <c r="J64" s="9">
        <f t="shared" ca="1" si="6"/>
        <v>100</v>
      </c>
      <c r="L64" s="9">
        <f t="shared" ca="1" si="20"/>
        <v>0</v>
      </c>
      <c r="M64" s="9">
        <f t="shared" ca="1" si="21"/>
        <v>87.029033266499567</v>
      </c>
      <c r="N64" s="9">
        <f t="shared" ca="1" si="22"/>
        <v>129.3099645341911</v>
      </c>
      <c r="O64" s="9">
        <f t="shared" ca="1" si="23"/>
        <v>167.29376109268702</v>
      </c>
      <c r="P64" s="9">
        <f t="shared" ca="1" si="24"/>
        <v>3.1627680258304967</v>
      </c>
      <c r="Q64" s="9">
        <f t="shared" ca="1" si="27"/>
        <v>9.1268556855924166E-2</v>
      </c>
      <c r="R64" s="9">
        <f t="shared" ca="1" si="27"/>
        <v>0.39341078269488261</v>
      </c>
      <c r="S64" s="9">
        <f t="shared" ca="1" si="27"/>
        <v>0.25018088846796316</v>
      </c>
      <c r="T64" s="9">
        <f t="shared" ca="1" si="25"/>
        <v>386.79552691920816</v>
      </c>
    </row>
    <row r="65" spans="1:20">
      <c r="A65" s="9">
        <v>64</v>
      </c>
      <c r="B65" s="9">
        <f t="shared" ca="1" si="15"/>
        <v>2.3355129185009496</v>
      </c>
      <c r="C65" s="9">
        <f t="shared" ca="1" si="16"/>
        <v>19.375333092791191</v>
      </c>
      <c r="D65" s="9">
        <f t="shared" ca="1" si="17"/>
        <v>33.98162682527375</v>
      </c>
      <c r="E65" s="9">
        <f t="shared" ca="1" si="18"/>
        <v>41.048855185033545</v>
      </c>
      <c r="F65" s="9">
        <f t="shared" ca="1" si="19"/>
        <v>3.2586719784005664</v>
      </c>
      <c r="G65" s="9">
        <f t="shared" ca="1" si="26"/>
        <v>0.22906709362782818</v>
      </c>
      <c r="H65" s="9">
        <f t="shared" ca="1" si="26"/>
        <v>0.14914274316125387</v>
      </c>
      <c r="I65" s="9">
        <f t="shared" ca="1" si="26"/>
        <v>0.32030456091432447</v>
      </c>
      <c r="J65" s="9">
        <f t="shared" ca="1" si="6"/>
        <v>100</v>
      </c>
      <c r="L65" s="9">
        <f t="shared" ca="1" si="20"/>
        <v>9.3065330858837854</v>
      </c>
      <c r="M65" s="9">
        <f t="shared" ca="1" si="21"/>
        <v>77.20667141238377</v>
      </c>
      <c r="N65" s="9">
        <f t="shared" ca="1" si="22"/>
        <v>135.40971315395339</v>
      </c>
      <c r="O65" s="9">
        <f t="shared" ca="1" si="23"/>
        <v>163.57114785833352</v>
      </c>
      <c r="P65" s="9">
        <f t="shared" ca="1" si="24"/>
        <v>12.985129879946291</v>
      </c>
      <c r="Q65" s="9">
        <f t="shared" ca="1" si="27"/>
        <v>0.68579802423602054</v>
      </c>
      <c r="R65" s="9">
        <f t="shared" ca="1" si="27"/>
        <v>0.49966736251834487</v>
      </c>
      <c r="S65" s="9">
        <f t="shared" ca="1" si="27"/>
        <v>0.99078545522413464</v>
      </c>
      <c r="T65" s="9">
        <f t="shared" ca="1" si="25"/>
        <v>398.47919539050076</v>
      </c>
    </row>
    <row r="66" spans="1:20">
      <c r="A66" s="9">
        <v>65</v>
      </c>
      <c r="B66" s="9">
        <f t="shared" ca="1" si="15"/>
        <v>0</v>
      </c>
      <c r="C66" s="9">
        <f t="shared" ca="1" si="16"/>
        <v>20.334228809418324</v>
      </c>
      <c r="D66" s="9">
        <f t="shared" ca="1" si="17"/>
        <v>34.63593665505865</v>
      </c>
      <c r="E66" s="9">
        <f t="shared" ca="1" si="18"/>
        <v>42.581010087447652</v>
      </c>
      <c r="F66" s="9">
        <f t="shared" ca="1" si="19"/>
        <v>2.4488244480753658</v>
      </c>
      <c r="G66" s="9">
        <f t="shared" ca="1" si="26"/>
        <v>0.16567164276083401</v>
      </c>
      <c r="H66" s="9">
        <f t="shared" ca="1" si="26"/>
        <v>0.63197768239914376</v>
      </c>
      <c r="I66" s="9">
        <f t="shared" ca="1" si="26"/>
        <v>0.82792527314875264</v>
      </c>
      <c r="J66" s="9">
        <f t="shared" ca="1" si="6"/>
        <v>100</v>
      </c>
      <c r="L66" s="9">
        <f t="shared" ca="1" si="20"/>
        <v>0</v>
      </c>
      <c r="M66" s="9">
        <f t="shared" ca="1" si="21"/>
        <v>80.497583159035401</v>
      </c>
      <c r="N66" s="9">
        <f t="shared" ca="1" si="22"/>
        <v>137.11408567854221</v>
      </c>
      <c r="O66" s="9">
        <f t="shared" ca="1" si="23"/>
        <v>168.566432129574</v>
      </c>
      <c r="P66" s="9">
        <f t="shared" ca="1" si="24"/>
        <v>9.6942181332946546</v>
      </c>
      <c r="Q66" s="9">
        <f t="shared" ca="1" si="27"/>
        <v>0.48573197415496294</v>
      </c>
      <c r="R66" s="9">
        <f t="shared" ca="1" si="27"/>
        <v>0.73549618771698633</v>
      </c>
      <c r="S66" s="9">
        <f t="shared" ca="1" si="27"/>
        <v>0.57095060038440448</v>
      </c>
      <c r="T66" s="9">
        <f t="shared" ca="1" si="25"/>
        <v>395.8723191004463</v>
      </c>
    </row>
    <row r="67" spans="1:20">
      <c r="A67" s="9">
        <v>66</v>
      </c>
      <c r="B67" s="9">
        <f t="shared" ca="1" si="15"/>
        <v>0.86426930895523546</v>
      </c>
      <c r="C67" s="9">
        <f t="shared" ca="1" si="16"/>
        <v>24.570515082309978</v>
      </c>
      <c r="D67" s="9">
        <f t="shared" ca="1" si="17"/>
        <v>31.336453904733215</v>
      </c>
      <c r="E67" s="9">
        <f t="shared" ca="1" si="18"/>
        <v>43.22876170400157</v>
      </c>
      <c r="F67" s="9">
        <f t="shared" ca="1" si="19"/>
        <v>0</v>
      </c>
      <c r="G67" s="9">
        <f t="shared" ca="1" si="26"/>
        <v>0.43156032155470492</v>
      </c>
      <c r="H67" s="9">
        <f t="shared" ca="1" si="26"/>
        <v>0.24749146251022336</v>
      </c>
      <c r="I67" s="9">
        <f t="shared" ca="1" si="26"/>
        <v>0.18828983636467422</v>
      </c>
      <c r="J67" s="9">
        <f t="shared" ref="J67:J82" ca="1" si="28">SUM(B67:F67)</f>
        <v>100</v>
      </c>
      <c r="L67" s="9">
        <f t="shared" ca="1" si="20"/>
        <v>3.3433979971183163</v>
      </c>
      <c r="M67" s="9">
        <f t="shared" ca="1" si="21"/>
        <v>95.05024656454097</v>
      </c>
      <c r="N67" s="9">
        <f t="shared" ca="1" si="22"/>
        <v>121.2240630741893</v>
      </c>
      <c r="O67" s="9">
        <f t="shared" ca="1" si="23"/>
        <v>167.22907293072666</v>
      </c>
      <c r="P67" s="9">
        <f t="shared" ca="1" si="24"/>
        <v>0</v>
      </c>
      <c r="Q67" s="9">
        <f t="shared" ca="1" si="27"/>
        <v>0.9730807054348215</v>
      </c>
      <c r="R67" s="9">
        <f t="shared" ca="1" si="27"/>
        <v>0.90621274549245512</v>
      </c>
      <c r="S67" s="9">
        <f t="shared" ca="1" si="27"/>
        <v>0.17857957521717671</v>
      </c>
      <c r="T67" s="9">
        <f t="shared" ca="1" si="25"/>
        <v>386.84678056657526</v>
      </c>
    </row>
    <row r="68" spans="1:20">
      <c r="A68" s="9">
        <v>67</v>
      </c>
      <c r="B68" s="9">
        <f t="shared" ca="1" si="15"/>
        <v>0.80708065766382053</v>
      </c>
      <c r="C68" s="9">
        <f t="shared" ca="1" si="16"/>
        <v>23.080826691867145</v>
      </c>
      <c r="D68" s="9">
        <f t="shared" ca="1" si="17"/>
        <v>32.180552161816053</v>
      </c>
      <c r="E68" s="9">
        <f t="shared" ca="1" si="18"/>
        <v>42.733830096712168</v>
      </c>
      <c r="F68" s="9">
        <f t="shared" ca="1" si="19"/>
        <v>1.1977103919408156</v>
      </c>
      <c r="G68" s="9">
        <f t="shared" ca="1" si="26"/>
        <v>0.9534060627509614</v>
      </c>
      <c r="H68" s="9">
        <f t="shared" ca="1" si="26"/>
        <v>0.9153691534332673</v>
      </c>
      <c r="I68" s="9">
        <f t="shared" ca="1" si="26"/>
        <v>0.76747417837363729</v>
      </c>
      <c r="J68" s="9">
        <f t="shared" ca="1" si="28"/>
        <v>100</v>
      </c>
      <c r="L68" s="9">
        <f t="shared" ca="1" si="20"/>
        <v>3.1597132579944542</v>
      </c>
      <c r="M68" s="9">
        <f t="shared" ca="1" si="21"/>
        <v>90.361221534988744</v>
      </c>
      <c r="N68" s="9">
        <f t="shared" ca="1" si="22"/>
        <v>125.98656199939109</v>
      </c>
      <c r="O68" s="9">
        <f t="shared" ca="1" si="23"/>
        <v>167.30254682637621</v>
      </c>
      <c r="P68" s="9">
        <f t="shared" ca="1" si="24"/>
        <v>4.68902502955223</v>
      </c>
      <c r="Q68" s="9">
        <f t="shared" ca="1" si="27"/>
        <v>0.49382797790745525</v>
      </c>
      <c r="R68" s="9">
        <f t="shared" ca="1" si="27"/>
        <v>0.49750167268993251</v>
      </c>
      <c r="S68" s="9">
        <f t="shared" ca="1" si="27"/>
        <v>0.73195292416754398</v>
      </c>
      <c r="T68" s="9">
        <f t="shared" ca="1" si="25"/>
        <v>391.49906864830274</v>
      </c>
    </row>
    <row r="69" spans="1:20">
      <c r="A69" s="9">
        <v>68</v>
      </c>
      <c r="B69" s="9">
        <f t="shared" ca="1" si="15"/>
        <v>0</v>
      </c>
      <c r="C69" s="9">
        <f t="shared" ca="1" si="16"/>
        <v>23.639360089957343</v>
      </c>
      <c r="D69" s="9">
        <f t="shared" ca="1" si="17"/>
        <v>32.351607334025864</v>
      </c>
      <c r="E69" s="9">
        <f t="shared" ca="1" si="18"/>
        <v>43.563164839390197</v>
      </c>
      <c r="F69" s="9">
        <f t="shared" ca="1" si="19"/>
        <v>0.44586773662660073</v>
      </c>
      <c r="G69" s="9">
        <f t="shared" ca="1" si="26"/>
        <v>0.7959530913767523</v>
      </c>
      <c r="H69" s="9">
        <f t="shared" ca="1" si="26"/>
        <v>0.35977365073304302</v>
      </c>
      <c r="I69" s="9">
        <f t="shared" ca="1" si="26"/>
        <v>0.81156084025418007</v>
      </c>
      <c r="J69" s="9">
        <f t="shared" ca="1" si="28"/>
        <v>100</v>
      </c>
      <c r="L69" s="9">
        <f t="shared" ca="1" si="20"/>
        <v>0</v>
      </c>
      <c r="M69" s="9">
        <f t="shared" ca="1" si="21"/>
        <v>93.290668510861295</v>
      </c>
      <c r="N69" s="9">
        <f t="shared" ca="1" si="22"/>
        <v>127.6727908076636</v>
      </c>
      <c r="O69" s="9">
        <f t="shared" ca="1" si="23"/>
        <v>171.9182226105213</v>
      </c>
      <c r="P69" s="9">
        <f t="shared" ca="1" si="24"/>
        <v>1.7595780536796788</v>
      </c>
      <c r="Q69" s="9">
        <f t="shared" ca="1" si="27"/>
        <v>0.54992670635391394</v>
      </c>
      <c r="R69" s="9">
        <f t="shared" ca="1" si="27"/>
        <v>0.78071049556116756</v>
      </c>
      <c r="S69" s="9">
        <f t="shared" ca="1" si="27"/>
        <v>0.63423814676754009</v>
      </c>
      <c r="T69" s="9">
        <f t="shared" ca="1" si="25"/>
        <v>394.64125998272584</v>
      </c>
    </row>
    <row r="70" spans="1:20">
      <c r="A70" s="9">
        <v>69</v>
      </c>
      <c r="B70" s="9">
        <f t="shared" ca="1" si="15"/>
        <v>0</v>
      </c>
      <c r="C70" s="9">
        <f t="shared" ca="1" si="16"/>
        <v>21.567715184008048</v>
      </c>
      <c r="D70" s="9">
        <f t="shared" ca="1" si="17"/>
        <v>33.707627312130796</v>
      </c>
      <c r="E70" s="9">
        <f t="shared" ca="1" si="18"/>
        <v>43.530255270690596</v>
      </c>
      <c r="F70" s="9">
        <f t="shared" ca="1" si="19"/>
        <v>1.1944022331705526</v>
      </c>
      <c r="G70" s="9">
        <f t="shared" ca="1" si="26"/>
        <v>5.9971481287120598E-2</v>
      </c>
      <c r="H70" s="9">
        <f t="shared" ca="1" si="26"/>
        <v>0.33191727696331585</v>
      </c>
      <c r="I70" s="9">
        <f t="shared" ca="1" si="26"/>
        <v>0.74467033171448971</v>
      </c>
      <c r="J70" s="9">
        <f t="shared" ca="1" si="28"/>
        <v>99.999999999999986</v>
      </c>
      <c r="L70" s="9">
        <f t="shared" ca="1" si="20"/>
        <v>0</v>
      </c>
      <c r="M70" s="9">
        <f t="shared" ca="1" si="21"/>
        <v>90.062651400199215</v>
      </c>
      <c r="N70" s="9">
        <f t="shared" ca="1" si="22"/>
        <v>140.75660134789069</v>
      </c>
      <c r="O70" s="9">
        <f t="shared" ca="1" si="23"/>
        <v>181.77401604008631</v>
      </c>
      <c r="P70" s="9">
        <f t="shared" ca="1" si="24"/>
        <v>4.9875951643417622</v>
      </c>
      <c r="Q70" s="9">
        <f t="shared" ca="1" si="27"/>
        <v>0.15748488697329699</v>
      </c>
      <c r="R70" s="9">
        <f t="shared" ca="1" si="27"/>
        <v>0.65027455845154802</v>
      </c>
      <c r="S70" s="9">
        <f t="shared" ca="1" si="27"/>
        <v>0.81167541398465226</v>
      </c>
      <c r="T70" s="9">
        <f t="shared" ca="1" si="25"/>
        <v>417.58086395251803</v>
      </c>
    </row>
    <row r="71" spans="1:20">
      <c r="A71" s="9">
        <v>70</v>
      </c>
      <c r="B71" s="9">
        <f t="shared" ca="1" si="15"/>
        <v>1.3370726343209003</v>
      </c>
      <c r="C71" s="9">
        <f t="shared" ca="1" si="16"/>
        <v>16.978275859519897</v>
      </c>
      <c r="D71" s="9">
        <f t="shared" ca="1" si="17"/>
        <v>35.55388596847687</v>
      </c>
      <c r="E71" s="9">
        <f t="shared" ca="1" si="18"/>
        <v>41.256312442866935</v>
      </c>
      <c r="F71" s="9">
        <f t="shared" ca="1" si="19"/>
        <v>4.8744530948153963</v>
      </c>
      <c r="G71" s="9">
        <f t="shared" ca="1" si="26"/>
        <v>2.1874683207969814E-2</v>
      </c>
      <c r="H71" s="9">
        <f t="shared" ca="1" si="26"/>
        <v>0.99553410981352464</v>
      </c>
      <c r="I71" s="9">
        <f t="shared" ca="1" si="26"/>
        <v>0.32939337867486784</v>
      </c>
      <c r="J71" s="9">
        <f t="shared" ca="1" si="28"/>
        <v>99.999999999999986</v>
      </c>
      <c r="L71" s="9">
        <f t="shared" ca="1" si="20"/>
        <v>5.8157076780879162</v>
      </c>
      <c r="M71" s="9">
        <f t="shared" ca="1" si="21"/>
        <v>73.848410880875619</v>
      </c>
      <c r="N71" s="9">
        <f t="shared" ca="1" si="22"/>
        <v>154.64455879597912</v>
      </c>
      <c r="O71" s="9">
        <f t="shared" ca="1" si="23"/>
        <v>179.44773296885114</v>
      </c>
      <c r="P71" s="9">
        <f t="shared" ca="1" si="24"/>
        <v>21.201835683665358</v>
      </c>
      <c r="Q71" s="9">
        <f t="shared" ca="1" si="27"/>
        <v>0.18651839478568999</v>
      </c>
      <c r="R71" s="9">
        <f t="shared" ca="1" si="27"/>
        <v>7.0204241223931652E-2</v>
      </c>
      <c r="S71" s="9">
        <f t="shared" ca="1" si="27"/>
        <v>0.88091626719011151</v>
      </c>
      <c r="T71" s="9">
        <f t="shared" ca="1" si="25"/>
        <v>434.95824600745919</v>
      </c>
    </row>
    <row r="72" spans="1:20">
      <c r="A72" s="9">
        <v>71</v>
      </c>
      <c r="B72" s="9">
        <f t="shared" ca="1" si="15"/>
        <v>0</v>
      </c>
      <c r="C72" s="9">
        <f t="shared" ca="1" si="16"/>
        <v>18.954036989436489</v>
      </c>
      <c r="D72" s="9">
        <f t="shared" ca="1" si="17"/>
        <v>35.244582801430077</v>
      </c>
      <c r="E72" s="9">
        <f t="shared" ca="1" si="18"/>
        <v>42.944179690672236</v>
      </c>
      <c r="F72" s="9">
        <f t="shared" ca="1" si="19"/>
        <v>2.8572005184612039</v>
      </c>
      <c r="G72" s="9">
        <f t="shared" ca="1" si="26"/>
        <v>0.57355592271967282</v>
      </c>
      <c r="H72" s="9">
        <f t="shared" ca="1" si="26"/>
        <v>9.3929951448241455E-2</v>
      </c>
      <c r="I72" s="9">
        <f t="shared" ca="1" si="26"/>
        <v>0.82666181521373383</v>
      </c>
      <c r="J72" s="9">
        <f t="shared" ca="1" si="28"/>
        <v>100</v>
      </c>
      <c r="L72" s="9">
        <f t="shared" ca="1" si="20"/>
        <v>0</v>
      </c>
      <c r="M72" s="9">
        <f t="shared" ca="1" si="21"/>
        <v>82.598976265653278</v>
      </c>
      <c r="N72" s="9">
        <f t="shared" ca="1" si="22"/>
        <v>153.5908397736394</v>
      </c>
      <c r="O72" s="9">
        <f t="shared" ca="1" si="23"/>
        <v>187.14457933128909</v>
      </c>
      <c r="P72" s="9">
        <f t="shared" ca="1" si="24"/>
        <v>12.451270298887689</v>
      </c>
      <c r="Q72" s="9">
        <f t="shared" ca="1" si="27"/>
        <v>0.27740270975354087</v>
      </c>
      <c r="R72" s="9">
        <f t="shared" ca="1" si="27"/>
        <v>0.66224502787543815</v>
      </c>
      <c r="S72" s="9">
        <f t="shared" ca="1" si="27"/>
        <v>0.22471675863655471</v>
      </c>
      <c r="T72" s="9">
        <f t="shared" ca="1" si="25"/>
        <v>435.78566566946944</v>
      </c>
    </row>
    <row r="73" spans="1:20">
      <c r="A73" s="9">
        <v>72</v>
      </c>
      <c r="B73" s="9">
        <f t="shared" ca="1" si="15"/>
        <v>7.0724165537147252</v>
      </c>
      <c r="C73" s="9">
        <f t="shared" ca="1" si="16"/>
        <v>14.495874581536143</v>
      </c>
      <c r="D73" s="9">
        <f t="shared" ca="1" si="17"/>
        <v>34.198045165703725</v>
      </c>
      <c r="E73" s="9">
        <f t="shared" ca="1" si="18"/>
        <v>37.995100466169177</v>
      </c>
      <c r="F73" s="9">
        <f t="shared" ca="1" si="19"/>
        <v>6.2385632328762233</v>
      </c>
      <c r="G73" s="9">
        <f t="shared" ca="1" si="26"/>
        <v>0.85427041209672183</v>
      </c>
      <c r="H73" s="9">
        <f t="shared" ca="1" si="26"/>
        <v>0.92592000754128145</v>
      </c>
      <c r="I73" s="9">
        <f t="shared" ca="1" si="26"/>
        <v>0.53185398086226165</v>
      </c>
      <c r="J73" s="9">
        <f t="shared" ca="1" si="28"/>
        <v>99.999999999999986</v>
      </c>
      <c r="L73" s="9">
        <f t="shared" ca="1" si="20"/>
        <v>32.421179838811916</v>
      </c>
      <c r="M73" s="9">
        <f t="shared" ca="1" si="21"/>
        <v>66.451594466957175</v>
      </c>
      <c r="N73" s="9">
        <f t="shared" ca="1" si="22"/>
        <v>156.76974963681073</v>
      </c>
      <c r="O73" s="9">
        <f t="shared" ca="1" si="23"/>
        <v>174.17610739576432</v>
      </c>
      <c r="P73" s="9">
        <f t="shared" ca="1" si="24"/>
        <v>28.598652097583788</v>
      </c>
      <c r="Q73" s="9">
        <f t="shared" ca="1" si="27"/>
        <v>0.67838326488595713</v>
      </c>
      <c r="R73" s="9">
        <f t="shared" ca="1" si="27"/>
        <v>2.9959668109718729E-2</v>
      </c>
      <c r="S73" s="9">
        <f t="shared" ca="1" si="27"/>
        <v>0.83732875804452367</v>
      </c>
      <c r="T73" s="9">
        <f t="shared" ca="1" si="25"/>
        <v>458.41728343592797</v>
      </c>
    </row>
    <row r="74" spans="1:20">
      <c r="A74" s="9">
        <v>73</v>
      </c>
      <c r="B74" s="9">
        <f t="shared" ca="1" si="15"/>
        <v>3.9954434278184028</v>
      </c>
      <c r="C74" s="9">
        <f t="shared" ca="1" si="16"/>
        <v>17.988268890562615</v>
      </c>
      <c r="D74" s="9">
        <f t="shared" ca="1" si="17"/>
        <v>33.808057886984841</v>
      </c>
      <c r="E74" s="9">
        <f t="shared" ca="1" si="18"/>
        <v>40.708862725149103</v>
      </c>
      <c r="F74" s="9">
        <f t="shared" ca="1" si="19"/>
        <v>3.4993670694850403</v>
      </c>
      <c r="G74" s="9">
        <f t="shared" ca="1" si="26"/>
        <v>0.84051104219113781</v>
      </c>
      <c r="H74" s="9">
        <f t="shared" ca="1" si="26"/>
        <v>0.75784799721218576</v>
      </c>
      <c r="I74" s="9">
        <f t="shared" ca="1" si="26"/>
        <v>0.51436228417266117</v>
      </c>
      <c r="J74" s="9">
        <f t="shared" ca="1" si="28"/>
        <v>100.00000000000001</v>
      </c>
      <c r="L74" s="9">
        <f t="shared" ca="1" si="20"/>
        <v>17.673786155672175</v>
      </c>
      <c r="M74" s="9">
        <f t="shared" ca="1" si="21"/>
        <v>79.570846997607376</v>
      </c>
      <c r="N74" s="9">
        <f t="shared" ca="1" si="22"/>
        <v>149.54945457941642</v>
      </c>
      <c r="O74" s="9">
        <f t="shared" ca="1" si="23"/>
        <v>180.0750648690202</v>
      </c>
      <c r="P74" s="9">
        <f t="shared" ca="1" si="24"/>
        <v>15.479399566933584</v>
      </c>
      <c r="Q74" s="9">
        <f t="shared" ca="1" si="27"/>
        <v>0.6437883060470192</v>
      </c>
      <c r="R74" s="9">
        <f t="shared" ca="1" si="27"/>
        <v>0.93873617970981393</v>
      </c>
      <c r="S74" s="9">
        <f t="shared" ca="1" si="27"/>
        <v>0.28277355317730368</v>
      </c>
      <c r="T74" s="9">
        <f t="shared" ca="1" si="25"/>
        <v>442.34855216864975</v>
      </c>
    </row>
    <row r="75" spans="1:20">
      <c r="A75" s="9">
        <v>74</v>
      </c>
      <c r="B75" s="9">
        <f t="shared" ca="1" si="15"/>
        <v>0.68742101296842917</v>
      </c>
      <c r="C75" s="9">
        <f t="shared" ca="1" si="16"/>
        <v>16.799141349392553</v>
      </c>
      <c r="D75" s="9">
        <f t="shared" ca="1" si="17"/>
        <v>36.080040872802968</v>
      </c>
      <c r="E75" s="9">
        <f t="shared" ca="1" si="18"/>
        <v>41.841628007329724</v>
      </c>
      <c r="F75" s="9">
        <f t="shared" ca="1" si="19"/>
        <v>4.5917687575063324</v>
      </c>
      <c r="G75" s="9">
        <f t="shared" ca="1" si="26"/>
        <v>0.43794217502776489</v>
      </c>
      <c r="H75" s="9">
        <f t="shared" ca="1" si="26"/>
        <v>0.44060048384648531</v>
      </c>
      <c r="I75" s="9">
        <f t="shared" ca="1" si="26"/>
        <v>0.7267436223011573</v>
      </c>
      <c r="J75" s="9">
        <f t="shared" ca="1" si="28"/>
        <v>100.00000000000001</v>
      </c>
      <c r="L75" s="9">
        <f t="shared" ca="1" si="20"/>
        <v>3.0545468355375274</v>
      </c>
      <c r="M75" s="9">
        <f t="shared" ca="1" si="21"/>
        <v>74.646778437788768</v>
      </c>
      <c r="N75" s="9">
        <f t="shared" ca="1" si="22"/>
        <v>160.32121886728888</v>
      </c>
      <c r="O75" s="9">
        <f t="shared" ca="1" si="23"/>
        <v>185.92276059707405</v>
      </c>
      <c r="P75" s="9">
        <f t="shared" ca="1" si="24"/>
        <v>20.403468126752195</v>
      </c>
      <c r="Q75" s="9">
        <f t="shared" ca="1" si="27"/>
        <v>5.8888645794875627E-3</v>
      </c>
      <c r="R75" s="9">
        <f t="shared" ca="1" si="27"/>
        <v>0.2982736509821805</v>
      </c>
      <c r="S75" s="9">
        <f t="shared" ca="1" si="27"/>
        <v>0.54447707897311104</v>
      </c>
      <c r="T75" s="9">
        <f t="shared" ca="1" si="25"/>
        <v>444.3487728644414</v>
      </c>
    </row>
    <row r="76" spans="1:20">
      <c r="A76" s="9">
        <v>75</v>
      </c>
      <c r="B76" s="9">
        <f t="shared" ca="1" si="15"/>
        <v>0</v>
      </c>
      <c r="C76" s="9">
        <f t="shared" ca="1" si="16"/>
        <v>16.680262418198279</v>
      </c>
      <c r="D76" s="9">
        <f t="shared" ca="1" si="17"/>
        <v>36.662760382360325</v>
      </c>
      <c r="E76" s="9">
        <f t="shared" ca="1" si="18"/>
        <v>42.688341255366012</v>
      </c>
      <c r="F76" s="9">
        <f t="shared" ca="1" si="19"/>
        <v>3.9686359440753827</v>
      </c>
      <c r="G76" s="9">
        <f t="shared" ca="1" si="26"/>
        <v>0.27458999878768042</v>
      </c>
      <c r="H76" s="9">
        <f t="shared" ca="1" si="26"/>
        <v>0.11580792740807466</v>
      </c>
      <c r="I76" s="9">
        <f t="shared" ca="1" si="26"/>
        <v>0.41054662084725513</v>
      </c>
      <c r="J76" s="9">
        <f t="shared" ca="1" si="28"/>
        <v>100</v>
      </c>
      <c r="L76" s="9">
        <f t="shared" ca="1" si="20"/>
        <v>0</v>
      </c>
      <c r="M76" s="9">
        <f t="shared" ca="1" si="21"/>
        <v>76.781968112531132</v>
      </c>
      <c r="N76" s="9">
        <f t="shared" ca="1" si="22"/>
        <v>168.7646649686119</v>
      </c>
      <c r="O76" s="9">
        <f t="shared" ca="1" si="23"/>
        <v>196.50139637313941</v>
      </c>
      <c r="P76" s="9">
        <f t="shared" ca="1" si="24"/>
        <v>18.268278452009827</v>
      </c>
      <c r="Q76" s="9">
        <f t="shared" ca="1" si="27"/>
        <v>0.31683256817571925</v>
      </c>
      <c r="R76" s="9">
        <f t="shared" ca="1" si="27"/>
        <v>0.84576435697898855</v>
      </c>
      <c r="S76" s="9">
        <f t="shared" ca="1" si="27"/>
        <v>0.73900487324187036</v>
      </c>
      <c r="T76" s="9">
        <f t="shared" ca="1" si="25"/>
        <v>460.31630790629225</v>
      </c>
    </row>
    <row r="77" spans="1:20">
      <c r="A77" s="9">
        <v>76</v>
      </c>
      <c r="B77" s="9">
        <f t="shared" ca="1" si="15"/>
        <v>0.53605398375166768</v>
      </c>
      <c r="C77" s="9">
        <f t="shared" ca="1" si="16"/>
        <v>14.634519700848323</v>
      </c>
      <c r="D77" s="9">
        <f t="shared" ca="1" si="17"/>
        <v>37.5098100792259</v>
      </c>
      <c r="E77" s="9">
        <f t="shared" ca="1" si="18"/>
        <v>41.686245616468973</v>
      </c>
      <c r="F77" s="9">
        <f t="shared" ca="1" si="19"/>
        <v>5.633370619705139</v>
      </c>
      <c r="G77" s="9">
        <f t="shared" ca="1" si="26"/>
        <v>0.65525255544348748</v>
      </c>
      <c r="H77" s="9">
        <f t="shared" ca="1" si="26"/>
        <v>0.70511891416480565</v>
      </c>
      <c r="I77" s="9">
        <f t="shared" ca="1" si="26"/>
        <v>0.24518023247927045</v>
      </c>
      <c r="J77" s="9">
        <f t="shared" ca="1" si="28"/>
        <v>99.999999999999986</v>
      </c>
      <c r="L77" s="9">
        <f t="shared" ca="1" si="20"/>
        <v>2.5139302868552864</v>
      </c>
      <c r="M77" s="9">
        <f t="shared" ca="1" si="21"/>
        <v>68.631450235777692</v>
      </c>
      <c r="N77" s="9">
        <f t="shared" ca="1" si="22"/>
        <v>175.9096107306232</v>
      </c>
      <c r="O77" s="9">
        <f t="shared" ca="1" si="23"/>
        <v>195.49582425839728</v>
      </c>
      <c r="P77" s="9">
        <f t="shared" ca="1" si="24"/>
        <v>26.418796328763271</v>
      </c>
      <c r="Q77" s="9">
        <f t="shared" ca="1" si="27"/>
        <v>0.28526189386994172</v>
      </c>
      <c r="R77" s="9">
        <f t="shared" ca="1" si="27"/>
        <v>0.23498328813283598</v>
      </c>
      <c r="S77" s="9">
        <f t="shared" ca="1" si="27"/>
        <v>0.6425091819705081</v>
      </c>
      <c r="T77" s="9">
        <f t="shared" ca="1" si="25"/>
        <v>468.96961184041675</v>
      </c>
    </row>
    <row r="78" spans="1:20">
      <c r="A78" s="9">
        <v>77</v>
      </c>
      <c r="B78" s="9">
        <f t="shared" ca="1" si="15"/>
        <v>0</v>
      </c>
      <c r="C78" s="9">
        <f t="shared" ca="1" si="16"/>
        <v>13.247653508750648</v>
      </c>
      <c r="D78" s="9">
        <f t="shared" ca="1" si="17"/>
        <v>38.712551568777961</v>
      </c>
      <c r="E78" s="9">
        <f t="shared" ca="1" si="18"/>
        <v>42.016573730821207</v>
      </c>
      <c r="F78" s="9">
        <f t="shared" ca="1" si="19"/>
        <v>6.0232211916501841</v>
      </c>
      <c r="G78" s="9">
        <f t="shared" ca="1" si="26"/>
        <v>0.48078017161759323</v>
      </c>
      <c r="H78" s="9">
        <f t="shared" ca="1" si="26"/>
        <v>0.66747382254751575</v>
      </c>
      <c r="I78" s="9">
        <f t="shared" ca="1" si="26"/>
        <v>0.24498534408670114</v>
      </c>
      <c r="J78" s="9">
        <f t="shared" ca="1" si="28"/>
        <v>100</v>
      </c>
      <c r="L78" s="9">
        <f t="shared" ca="1" si="20"/>
        <v>0</v>
      </c>
      <c r="M78" s="9">
        <f t="shared" ca="1" si="21"/>
        <v>65.34175287757769</v>
      </c>
      <c r="N78" s="9">
        <f t="shared" ca="1" si="22"/>
        <v>190.94294519378076</v>
      </c>
      <c r="O78" s="9">
        <f t="shared" ca="1" si="23"/>
        <v>207.23946136335485</v>
      </c>
      <c r="P78" s="9">
        <f t="shared" ca="1" si="24"/>
        <v>29.708493686963266</v>
      </c>
      <c r="Q78" s="9">
        <f t="shared" ca="1" si="27"/>
        <v>9.7578198588902709E-2</v>
      </c>
      <c r="R78" s="9">
        <f t="shared" ca="1" si="27"/>
        <v>0.68476005383678096</v>
      </c>
      <c r="S78" s="9">
        <f t="shared" ca="1" si="27"/>
        <v>0.84924492174678079</v>
      </c>
      <c r="T78" s="9">
        <f t="shared" ca="1" si="25"/>
        <v>493.23265312167655</v>
      </c>
    </row>
    <row r="79" spans="1:20">
      <c r="A79" s="9">
        <v>78</v>
      </c>
      <c r="B79" s="9">
        <f t="shared" ca="1" si="15"/>
        <v>1.3491360903061338</v>
      </c>
      <c r="C79" s="9">
        <f t="shared" ca="1" si="16"/>
        <v>14.150900093763363</v>
      </c>
      <c r="D79" s="9">
        <f t="shared" ca="1" si="17"/>
        <v>37.56027555564205</v>
      </c>
      <c r="E79" s="9">
        <f t="shared" ca="1" si="18"/>
        <v>41.711927356318249</v>
      </c>
      <c r="F79" s="9">
        <f t="shared" ca="1" si="19"/>
        <v>5.2277609039702053</v>
      </c>
      <c r="G79" s="9">
        <f t="shared" ca="1" si="26"/>
        <v>0.34006760650690004</v>
      </c>
      <c r="H79" s="9">
        <f t="shared" ca="1" si="26"/>
        <v>3.9276004117584362E-2</v>
      </c>
      <c r="I79" s="9">
        <f t="shared" ca="1" si="26"/>
        <v>0.8907661144669432</v>
      </c>
      <c r="J79" s="9">
        <f t="shared" ca="1" si="28"/>
        <v>100.00000000000001</v>
      </c>
      <c r="L79" s="9">
        <f t="shared" ca="1" si="20"/>
        <v>6.6173673221135658</v>
      </c>
      <c r="M79" s="9">
        <f t="shared" ca="1" si="21"/>
        <v>69.408641968591283</v>
      </c>
      <c r="N79" s="9">
        <f t="shared" ca="1" si="22"/>
        <v>184.22910917392173</v>
      </c>
      <c r="O79" s="9">
        <f t="shared" ca="1" si="23"/>
        <v>204.59251443450944</v>
      </c>
      <c r="P79" s="9">
        <f t="shared" ca="1" si="24"/>
        <v>25.641604595949659</v>
      </c>
      <c r="Q79" s="9">
        <f t="shared" ca="1" si="27"/>
        <v>0.36537064991707147</v>
      </c>
      <c r="R79" s="9">
        <f t="shared" ca="1" si="27"/>
        <v>0.23302330347480016</v>
      </c>
      <c r="S79" s="9">
        <f t="shared" ca="1" si="27"/>
        <v>2.9678848924119872E-2</v>
      </c>
      <c r="T79" s="9">
        <f t="shared" ca="1" si="25"/>
        <v>490.48923749508566</v>
      </c>
    </row>
    <row r="80" spans="1:20">
      <c r="A80" s="9">
        <v>79</v>
      </c>
      <c r="B80" s="9">
        <f t="shared" ca="1" si="15"/>
        <v>1.5158233432323416</v>
      </c>
      <c r="C80" s="9">
        <f t="shared" ca="1" si="16"/>
        <v>12.791689750075463</v>
      </c>
      <c r="D80" s="9">
        <f t="shared" ca="1" si="17"/>
        <v>38.213883243553923</v>
      </c>
      <c r="E80" s="9">
        <f t="shared" ca="1" si="18"/>
        <v>41.128596389799362</v>
      </c>
      <c r="F80" s="9">
        <f t="shared" ca="1" si="19"/>
        <v>6.3500072733389059</v>
      </c>
      <c r="G80" s="9">
        <f t="shared" ca="1" si="26"/>
        <v>0.58945537620448585</v>
      </c>
      <c r="H80" s="9">
        <f t="shared" ca="1" si="26"/>
        <v>0.57104862745108032</v>
      </c>
      <c r="I80" s="9">
        <f t="shared" ca="1" si="26"/>
        <v>0.79384043549856087</v>
      </c>
      <c r="J80" s="9">
        <f t="shared" ca="1" si="28"/>
        <v>99.999999999999986</v>
      </c>
      <c r="L80" s="9">
        <f t="shared" ca="1" si="20"/>
        <v>7.5269910680479946</v>
      </c>
      <c r="M80" s="9">
        <f t="shared" ca="1" si="21"/>
        <v>63.518572216169581</v>
      </c>
      <c r="N80" s="9">
        <f t="shared" ca="1" si="22"/>
        <v>189.75532942796966</v>
      </c>
      <c r="O80" s="9">
        <f t="shared" ca="1" si="23"/>
        <v>204.22866493613566</v>
      </c>
      <c r="P80" s="9">
        <f t="shared" ca="1" si="24"/>
        <v>31.531674348371368</v>
      </c>
      <c r="Q80" s="9">
        <f t="shared" ca="1" si="27"/>
        <v>0.45338528472966855</v>
      </c>
      <c r="R80" s="9">
        <f t="shared" ca="1" si="27"/>
        <v>0.43519280981097996</v>
      </c>
      <c r="S80" s="9">
        <f t="shared" ca="1" si="27"/>
        <v>0.72969629743206543</v>
      </c>
      <c r="T80" s="9">
        <f t="shared" ca="1" si="25"/>
        <v>496.56123199669429</v>
      </c>
    </row>
    <row r="81" spans="1:20">
      <c r="A81" s="9">
        <v>80</v>
      </c>
      <c r="B81" s="9">
        <f t="shared" ca="1" si="15"/>
        <v>0.84402425281631821</v>
      </c>
      <c r="C81" s="9">
        <f t="shared" ca="1" si="16"/>
        <v>13.05601921412039</v>
      </c>
      <c r="D81" s="9">
        <f t="shared" ca="1" si="17"/>
        <v>38.401199738824246</v>
      </c>
      <c r="E81" s="9">
        <f t="shared" ca="1" si="18"/>
        <v>41.545235714358533</v>
      </c>
      <c r="F81" s="9">
        <f t="shared" ca="1" si="19"/>
        <v>6.1535210798805107</v>
      </c>
      <c r="G81" s="9">
        <f t="shared" ca="1" si="26"/>
        <v>0.68321974470644387</v>
      </c>
      <c r="H81" s="9">
        <f t="shared" ca="1" si="26"/>
        <v>0.82030851064694499</v>
      </c>
      <c r="I81" s="9">
        <f t="shared" ca="1" si="26"/>
        <v>0.26500071917008072</v>
      </c>
      <c r="J81" s="9">
        <f t="shared" ca="1" si="28"/>
        <v>100</v>
      </c>
      <c r="L81" s="9">
        <f t="shared" ca="1" si="20"/>
        <v>4.1762953255938928</v>
      </c>
      <c r="M81" s="9">
        <f t="shared" ca="1" si="21"/>
        <v>64.602162595274706</v>
      </c>
      <c r="N81" s="9">
        <f t="shared" ca="1" si="22"/>
        <v>190.01201734584617</v>
      </c>
      <c r="O81" s="9">
        <f t="shared" ca="1" si="23"/>
        <v>205.5689432331173</v>
      </c>
      <c r="P81" s="9">
        <f t="shared" ca="1" si="24"/>
        <v>30.448083969266243</v>
      </c>
      <c r="Q81" s="9">
        <f t="shared" ca="1" si="27"/>
        <v>4.3331374364052877E-4</v>
      </c>
      <c r="R81" s="9">
        <f t="shared" ca="1" si="27"/>
        <v>6.7447228592722563E-2</v>
      </c>
      <c r="S81" s="9">
        <f t="shared" ca="1" si="27"/>
        <v>1.3267709637466152E-2</v>
      </c>
      <c r="T81" s="9">
        <f t="shared" ca="1" si="25"/>
        <v>494.80750246909832</v>
      </c>
    </row>
    <row r="82" spans="1:20">
      <c r="A82" s="9">
        <v>81</v>
      </c>
      <c r="B82" s="9">
        <f t="shared" ca="1" si="15"/>
        <v>0</v>
      </c>
      <c r="C82" s="9">
        <f t="shared" ca="1" si="16"/>
        <v>14.000538073072729</v>
      </c>
      <c r="D82" s="9">
        <f t="shared" ca="1" si="17"/>
        <v>38.331139519850041</v>
      </c>
      <c r="E82" s="9">
        <f t="shared" ca="1" si="18"/>
        <v>42.377449861681363</v>
      </c>
      <c r="F82" s="9">
        <f t="shared" ca="1" si="19"/>
        <v>5.2908725453958763</v>
      </c>
      <c r="G82" s="9">
        <f t="shared" ca="1" si="26"/>
        <v>0.61888688734186204</v>
      </c>
      <c r="H82" s="9">
        <f t="shared" ca="1" si="26"/>
        <v>0.58277644171001108</v>
      </c>
      <c r="I82" s="9">
        <f t="shared" ca="1" si="26"/>
        <v>0.20053356695787983</v>
      </c>
      <c r="J82" s="9">
        <f t="shared" ca="1" si="28"/>
        <v>100</v>
      </c>
      <c r="L82" s="9">
        <f t="shared" ca="1" si="20"/>
        <v>0</v>
      </c>
      <c r="M82" s="9">
        <f t="shared" ca="1" si="21"/>
        <v>68.981715344745695</v>
      </c>
      <c r="N82" s="9">
        <f t="shared" ca="1" si="22"/>
        <v>188.86043817726716</v>
      </c>
      <c r="O82" s="9">
        <f t="shared" ca="1" si="23"/>
        <v>208.79691681400928</v>
      </c>
      <c r="P82" s="9">
        <f t="shared" ca="1" si="24"/>
        <v>26.068531219795247</v>
      </c>
      <c r="Q82" s="9">
        <f t="shared" ca="1" si="27"/>
        <v>0.56444547626026687</v>
      </c>
      <c r="R82" s="9">
        <f t="shared" ca="1" si="27"/>
        <v>0.72584415530486579</v>
      </c>
      <c r="S82" s="9">
        <f t="shared" ca="1" si="27"/>
        <v>0.50686651783131598</v>
      </c>
      <c r="T82" s="9">
        <f t="shared" ca="1" si="25"/>
        <v>492.70760155581735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opLeftCell="H1" workbookViewId="0">
      <selection activeCell="N11" sqref="N11"/>
    </sheetView>
  </sheetViews>
  <sheetFormatPr baseColWidth="10" defaultRowHeight="15" x14ac:dyDescent="0"/>
  <cols>
    <col min="1" max="16384" width="10.83203125" style="7"/>
  </cols>
  <sheetData>
    <row r="1" spans="1:20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L1" s="7" t="s">
        <v>1</v>
      </c>
      <c r="M1" s="7" t="s">
        <v>2</v>
      </c>
      <c r="N1" s="7" t="s">
        <v>3</v>
      </c>
      <c r="O1" s="7" t="s">
        <v>4</v>
      </c>
      <c r="P1" s="7" t="s">
        <v>5</v>
      </c>
    </row>
    <row r="2" spans="1:20">
      <c r="A2" s="7">
        <v>1</v>
      </c>
      <c r="B2" s="7">
        <f>(L2/SUM($L2:$P2))*100</f>
        <v>20</v>
      </c>
      <c r="C2" s="7">
        <f t="shared" ref="C2:F2" si="0">(M2/SUM($L2:$P2))*100</f>
        <v>20</v>
      </c>
      <c r="D2" s="7">
        <f t="shared" si="0"/>
        <v>20</v>
      </c>
      <c r="E2" s="7">
        <f t="shared" si="0"/>
        <v>20</v>
      </c>
      <c r="F2" s="7">
        <f t="shared" si="0"/>
        <v>20</v>
      </c>
      <c r="J2" s="7">
        <f>SUM(B2:F2)</f>
        <v>100</v>
      </c>
      <c r="L2" s="7">
        <f>Projeto_02!B2</f>
        <v>20</v>
      </c>
      <c r="M2" s="7">
        <f>Projeto_02!C2</f>
        <v>20</v>
      </c>
      <c r="N2" s="7">
        <f>Projeto_02!D2</f>
        <v>20</v>
      </c>
      <c r="O2" s="7">
        <f>Projeto_02!E2</f>
        <v>20</v>
      </c>
      <c r="P2" s="7">
        <f>Projeto_02!F2</f>
        <v>20</v>
      </c>
      <c r="T2" s="7">
        <f>SUM(L2:P2)</f>
        <v>100</v>
      </c>
    </row>
    <row r="3" spans="1:20">
      <c r="A3" s="7">
        <v>2</v>
      </c>
      <c r="B3" s="7">
        <f ca="1">(L3/SUM($L3:$P3))*100</f>
        <v>11.672768351244411</v>
      </c>
      <c r="C3" s="7">
        <f t="shared" ref="C3:C50" ca="1" si="1">(M3/SUM($L3:$P3))*100</f>
        <v>20.329840126815672</v>
      </c>
      <c r="D3" s="7">
        <f t="shared" ref="D3:D50" ca="1" si="2">(N3/SUM($L3:$P3))*100</f>
        <v>24.569938012537097</v>
      </c>
      <c r="E3" s="7">
        <f t="shared" ref="E3:E50" ca="1" si="3">(O3/SUM($L3:$P3))*100</f>
        <v>26.042262642487042</v>
      </c>
      <c r="F3" s="7">
        <f ca="1">(P3/SUM($L3:$P3))*100</f>
        <v>17.385190866915785</v>
      </c>
      <c r="G3" s="7">
        <f ca="1">RAND()</f>
        <v>0.35370710383936665</v>
      </c>
      <c r="H3" s="7">
        <f ca="1">RAND()</f>
        <v>0.77315987588399859</v>
      </c>
      <c r="I3" s="7">
        <f ca="1">RAND()</f>
        <v>0.90184508870604529</v>
      </c>
      <c r="J3" s="7">
        <f t="shared" ref="J3:J50" ca="1" si="4">SUM(B3:F3)</f>
        <v>100</v>
      </c>
      <c r="L3" s="7">
        <f ca="1">IF(L2=0,0,IF(L2+Q3*20-R3*20&lt;0,0,L2+Q3*20-R3*20))</f>
        <v>12.379964214463481</v>
      </c>
      <c r="M3" s="7">
        <f ca="1">IF(M2=0,0,IF(M2+R3*20-S3*20&lt;0,0,M2+R3*20-S3*20))</f>
        <v>21.561525568089451</v>
      </c>
      <c r="N3" s="7">
        <f ca="1">IF(N2=0,0,IF(N2+S3*20-Q3*20&lt;0,0,N2+S3*20-Q3*20))</f>
        <v>26.058510217447068</v>
      </c>
      <c r="O3" s="7">
        <f ca="1">IF(O2=0,0,IF(O2+R3*20-Q3*20&lt;0,0,O2+R3*20-Q3*20))</f>
        <v>27.620035785536519</v>
      </c>
      <c r="P3" s="7">
        <f ca="1">IF(P2=0,0,IF(P2+S3*20-R3*20&lt;0,0,P2+S3*20-R3*20))</f>
        <v>18.438474431910549</v>
      </c>
      <c r="Q3" s="7">
        <f ca="1">RAND()</f>
        <v>0.50638300488417565</v>
      </c>
      <c r="R3" s="7">
        <f ca="1">RAND()</f>
        <v>0.88738479416100158</v>
      </c>
      <c r="S3" s="7">
        <f ca="1">RAND()</f>
        <v>0.80930851575652907</v>
      </c>
      <c r="T3" s="7">
        <f t="shared" ref="T3:T50" ca="1" si="5">SUM(L3:P3)</f>
        <v>106.05851021744706</v>
      </c>
    </row>
    <row r="4" spans="1:20">
      <c r="A4" s="7">
        <v>3</v>
      </c>
      <c r="B4" s="7">
        <f t="shared" ref="B4:B50" ca="1" si="6">(L4/SUM($L4:$P4))*100</f>
        <v>5.226498428879462</v>
      </c>
      <c r="C4" s="7">
        <f t="shared" ca="1" si="1"/>
        <v>25.647833136809144</v>
      </c>
      <c r="D4" s="7">
        <f t="shared" ca="1" si="2"/>
        <v>25.214667676749364</v>
      </c>
      <c r="E4" s="7">
        <f t="shared" ca="1" si="3"/>
        <v>32.166167732745855</v>
      </c>
      <c r="F4" s="7">
        <f t="shared" ref="F4:F50" ca="1" si="7">(P4/SUM($L4:$P4))*100</f>
        <v>11.744833024816169</v>
      </c>
      <c r="G4" s="7">
        <f t="shared" ref="G4:I51" ca="1" si="8">RAND()</f>
        <v>0.12601072277347036</v>
      </c>
      <c r="H4" s="7">
        <f t="shared" ca="1" si="8"/>
        <v>0.51697064554423788</v>
      </c>
      <c r="I4" s="7">
        <f t="shared" ca="1" si="8"/>
        <v>0.85547124450497181</v>
      </c>
      <c r="J4" s="7">
        <f t="shared" ca="1" si="4"/>
        <v>100</v>
      </c>
      <c r="L4" s="7">
        <f t="shared" ref="L4:L67" ca="1" si="9">IF(L3=0,0,IF(L3+Q4*20-R4*20&lt;0,0,L3+Q4*20-R4*20))</f>
        <v>5.5909342289619568</v>
      </c>
      <c r="M4" s="7">
        <f t="shared" ref="M4:M67" ca="1" si="10">IF(M3=0,0,IF(M3+R4*20-S4*20&lt;0,0,M3+R4*20-S4*20))</f>
        <v>27.436217600477551</v>
      </c>
      <c r="N4" s="7">
        <f t="shared" ref="N4:N67" ca="1" si="11">IF(N3=0,0,IF(N3+S4*20-Q4*20&lt;0,0,N3+S4*20-Q4*20))</f>
        <v>26.972848170560493</v>
      </c>
      <c r="O4" s="7">
        <f t="shared" ref="O4:O67" ca="1" si="12">IF(O3=0,0,IF(O3+R4*20-Q4*20&lt;0,0,O3+R4*20-Q4*20))</f>
        <v>34.409065771038044</v>
      </c>
      <c r="P4" s="7">
        <f t="shared" ref="P4:P67" ca="1" si="13">IF(P3=0,0,IF(P3+S4*20-R4*20&lt;0,0,P3+S4*20-R4*20))</f>
        <v>12.563782399522449</v>
      </c>
      <c r="Q4" s="7">
        <f t="shared" ref="Q4:S51" ca="1" si="14">RAND()</f>
        <v>5.8257784895403009E-2</v>
      </c>
      <c r="R4" s="7">
        <f t="shared" ca="1" si="14"/>
        <v>0.39770928417047924</v>
      </c>
      <c r="S4" s="7">
        <f t="shared" ca="1" si="14"/>
        <v>0.10397468255107412</v>
      </c>
      <c r="T4" s="7">
        <f t="shared" ca="1" si="5"/>
        <v>106.9728481705605</v>
      </c>
    </row>
    <row r="5" spans="1:20">
      <c r="A5" s="7">
        <v>4</v>
      </c>
      <c r="B5" s="7">
        <f t="shared" ca="1" si="6"/>
        <v>3.7737191271550632</v>
      </c>
      <c r="C5" s="7">
        <f t="shared" ca="1" si="1"/>
        <v>44.048435133178764</v>
      </c>
      <c r="D5" s="7">
        <f t="shared" ca="1" si="2"/>
        <v>14.442077215959209</v>
      </c>
      <c r="E5" s="7">
        <f t="shared" ca="1" si="3"/>
        <v>37.735768523706966</v>
      </c>
      <c r="F5" s="7">
        <f t="shared" ca="1" si="7"/>
        <v>0</v>
      </c>
      <c r="G5" s="7">
        <f t="shared" ca="1" si="8"/>
        <v>0.94320232867195797</v>
      </c>
      <c r="H5" s="7">
        <f t="shared" ca="1" si="8"/>
        <v>0.46972012077957415</v>
      </c>
      <c r="I5" s="7">
        <f t="shared" ca="1" si="8"/>
        <v>0.96358880240442202</v>
      </c>
      <c r="J5" s="7">
        <f t="shared" ca="1" si="4"/>
        <v>100</v>
      </c>
      <c r="L5" s="7">
        <f t="shared" ca="1" si="9"/>
        <v>3.636488273616834</v>
      </c>
      <c r="M5" s="7">
        <f t="shared" ca="1" si="10"/>
        <v>42.446618954849001</v>
      </c>
      <c r="N5" s="7">
        <f t="shared" ca="1" si="11"/>
        <v>13.916892771534165</v>
      </c>
      <c r="O5" s="7">
        <f t="shared" ca="1" si="12"/>
        <v>36.363511726383166</v>
      </c>
      <c r="P5" s="7">
        <f t="shared" ca="1" si="13"/>
        <v>0</v>
      </c>
      <c r="Q5" s="7">
        <f t="shared" ca="1" si="14"/>
        <v>0.88905551736101673</v>
      </c>
      <c r="R5" s="7">
        <f t="shared" ca="1" si="14"/>
        <v>0.98677781512827278</v>
      </c>
      <c r="S5" s="7">
        <f t="shared" ca="1" si="14"/>
        <v>0.23625774740970029</v>
      </c>
      <c r="T5" s="7">
        <f t="shared" ca="1" si="5"/>
        <v>96.363511726383166</v>
      </c>
    </row>
    <row r="6" spans="1:20">
      <c r="A6" s="7">
        <v>5</v>
      </c>
      <c r="B6" s="7">
        <f t="shared" ca="1" si="6"/>
        <v>0</v>
      </c>
      <c r="C6" s="7">
        <f t="shared" ca="1" si="1"/>
        <v>49.306523878621583</v>
      </c>
      <c r="D6" s="7">
        <f t="shared" ca="1" si="2"/>
        <v>9.2605921294167608</v>
      </c>
      <c r="E6" s="7">
        <f t="shared" ca="1" si="3"/>
        <v>41.432883991961653</v>
      </c>
      <c r="F6" s="7">
        <f t="shared" ca="1" si="7"/>
        <v>0</v>
      </c>
      <c r="G6" s="7">
        <f t="shared" ca="1" si="8"/>
        <v>0.28117500955315966</v>
      </c>
      <c r="H6" s="7">
        <f t="shared" ca="1" si="8"/>
        <v>0.92294867757660559</v>
      </c>
      <c r="I6" s="7">
        <f t="shared" ca="1" si="8"/>
        <v>0.54099934400948246</v>
      </c>
      <c r="J6" s="7">
        <f t="shared" ca="1" si="4"/>
        <v>100</v>
      </c>
      <c r="L6" s="7">
        <f t="shared" ca="1" si="9"/>
        <v>0</v>
      </c>
      <c r="M6" s="7">
        <f t="shared" ca="1" si="10"/>
        <v>57.553234755264569</v>
      </c>
      <c r="N6" s="7">
        <f t="shared" ca="1" si="11"/>
        <v>10.809462741869893</v>
      </c>
      <c r="O6" s="7">
        <f t="shared" ca="1" si="12"/>
        <v>48.362697497134462</v>
      </c>
      <c r="P6" s="7">
        <f t="shared" ca="1" si="13"/>
        <v>0</v>
      </c>
      <c r="Q6" s="7">
        <f t="shared" ca="1" si="14"/>
        <v>0.36838762859560048</v>
      </c>
      <c r="R6" s="7">
        <f t="shared" ca="1" si="14"/>
        <v>0.96834691713316501</v>
      </c>
      <c r="S6" s="7">
        <f t="shared" ca="1" si="14"/>
        <v>0.21301612711238693</v>
      </c>
      <c r="T6" s="7">
        <f t="shared" ca="1" si="5"/>
        <v>116.72539499426892</v>
      </c>
    </row>
    <row r="7" spans="1:20">
      <c r="A7" s="7">
        <v>6</v>
      </c>
      <c r="B7" s="7">
        <f t="shared" ca="1" si="6"/>
        <v>0</v>
      </c>
      <c r="C7" s="7">
        <f t="shared" ca="1" si="1"/>
        <v>42.842034063843684</v>
      </c>
      <c r="D7" s="7">
        <f t="shared" ca="1" si="2"/>
        <v>14.554696214117207</v>
      </c>
      <c r="E7" s="7">
        <f t="shared" ca="1" si="3"/>
        <v>42.603269722039101</v>
      </c>
      <c r="F7" s="7">
        <f t="shared" ca="1" si="7"/>
        <v>0</v>
      </c>
      <c r="G7" s="7">
        <f t="shared" ca="1" si="8"/>
        <v>0.99270152828854408</v>
      </c>
      <c r="H7" s="7">
        <f t="shared" ca="1" si="8"/>
        <v>0.57664932873085673</v>
      </c>
      <c r="I7" s="7">
        <f t="shared" ca="1" si="8"/>
        <v>0.7127485013532654</v>
      </c>
      <c r="J7" s="7">
        <f t="shared" ca="1" si="4"/>
        <v>100</v>
      </c>
      <c r="L7" s="7">
        <f t="shared" ca="1" si="9"/>
        <v>0</v>
      </c>
      <c r="M7" s="7">
        <f t="shared" ca="1" si="10"/>
        <v>57.920232932508952</v>
      </c>
      <c r="N7" s="7">
        <f t="shared" ca="1" si="11"/>
        <v>19.677202854731632</v>
      </c>
      <c r="O7" s="7">
        <f t="shared" ca="1" si="12"/>
        <v>57.597435787240585</v>
      </c>
      <c r="P7" s="7">
        <f t="shared" ca="1" si="13"/>
        <v>0</v>
      </c>
      <c r="Q7" s="7">
        <f t="shared" ca="1" si="14"/>
        <v>0.38958519579320516</v>
      </c>
      <c r="R7" s="7">
        <f t="shared" ca="1" si="14"/>
        <v>0.85132211029851157</v>
      </c>
      <c r="S7" s="7">
        <f t="shared" ca="1" si="14"/>
        <v>0.83297220143629225</v>
      </c>
      <c r="T7" s="7">
        <f t="shared" ca="1" si="5"/>
        <v>135.19487157448117</v>
      </c>
    </row>
    <row r="8" spans="1:20">
      <c r="A8" s="7">
        <v>7</v>
      </c>
      <c r="B8" s="7">
        <f t="shared" ca="1" si="6"/>
        <v>0</v>
      </c>
      <c r="C8" s="7">
        <f t="shared" ca="1" si="1"/>
        <v>40.405492964292257</v>
      </c>
      <c r="D8" s="7">
        <f t="shared" ca="1" si="2"/>
        <v>16.063680824693311</v>
      </c>
      <c r="E8" s="7">
        <f t="shared" ca="1" si="3"/>
        <v>43.530826211014443</v>
      </c>
      <c r="F8" s="7">
        <f t="shared" ca="1" si="7"/>
        <v>0</v>
      </c>
      <c r="G8" s="7">
        <f t="shared" ca="1" si="8"/>
        <v>4.7591305809695617E-2</v>
      </c>
      <c r="H8" s="7">
        <f t="shared" ca="1" si="8"/>
        <v>0.90809108491910173</v>
      </c>
      <c r="I8" s="7">
        <f t="shared" ca="1" si="8"/>
        <v>0.79178340964684413</v>
      </c>
      <c r="J8" s="7">
        <f t="shared" ca="1" si="4"/>
        <v>100.00000000000001</v>
      </c>
      <c r="L8" s="7">
        <f t="shared" ca="1" si="9"/>
        <v>0</v>
      </c>
      <c r="M8" s="7">
        <f t="shared" ca="1" si="10"/>
        <v>62.458505958035609</v>
      </c>
      <c r="N8" s="7">
        <f t="shared" ca="1" si="11"/>
        <v>24.831116536153953</v>
      </c>
      <c r="O8" s="7">
        <f t="shared" ca="1" si="12"/>
        <v>67.289622494189558</v>
      </c>
      <c r="P8" s="7">
        <f t="shared" ca="1" si="13"/>
        <v>0</v>
      </c>
      <c r="Q8" s="7">
        <f t="shared" ca="1" si="14"/>
        <v>0.44704047979839867</v>
      </c>
      <c r="R8" s="7">
        <f t="shared" ca="1" si="14"/>
        <v>0.93164981514584788</v>
      </c>
      <c r="S8" s="7">
        <f t="shared" ca="1" si="14"/>
        <v>0.70473616386951476</v>
      </c>
      <c r="T8" s="7">
        <f t="shared" ca="1" si="5"/>
        <v>154.57924498837912</v>
      </c>
    </row>
    <row r="9" spans="1:20">
      <c r="A9" s="7">
        <v>8</v>
      </c>
      <c r="B9" s="7">
        <f t="shared" ca="1" si="6"/>
        <v>0</v>
      </c>
      <c r="C9" s="7">
        <f t="shared" ca="1" si="1"/>
        <v>48.592536584603103</v>
      </c>
      <c r="D9" s="7">
        <f t="shared" ca="1" si="2"/>
        <v>9.5226995060151864</v>
      </c>
      <c r="E9" s="7">
        <f t="shared" ca="1" si="3"/>
        <v>41.884763909381718</v>
      </c>
      <c r="F9" s="7">
        <f t="shared" ca="1" si="7"/>
        <v>0</v>
      </c>
      <c r="G9" s="7">
        <f t="shared" ca="1" si="8"/>
        <v>0.16206946136603806</v>
      </c>
      <c r="H9" s="7">
        <f t="shared" ca="1" si="8"/>
        <v>0.57301617647237013</v>
      </c>
      <c r="I9" s="7">
        <f t="shared" ca="1" si="8"/>
        <v>0.83622831112823404</v>
      </c>
      <c r="J9" s="7">
        <f t="shared" ca="1" si="4"/>
        <v>100</v>
      </c>
      <c r="L9" s="7">
        <f t="shared" ca="1" si="9"/>
        <v>0</v>
      </c>
      <c r="M9" s="7">
        <f t="shared" ca="1" si="10"/>
        <v>59.878155166402436</v>
      </c>
      <c r="N9" s="7">
        <f t="shared" ca="1" si="11"/>
        <v>11.734346850394175</v>
      </c>
      <c r="O9" s="7">
        <f t="shared" ca="1" si="12"/>
        <v>51.612502016796618</v>
      </c>
      <c r="P9" s="7">
        <f t="shared" ca="1" si="13"/>
        <v>0</v>
      </c>
      <c r="Q9" s="7">
        <f t="shared" ca="1" si="14"/>
        <v>0.87070456915043448</v>
      </c>
      <c r="R9" s="7">
        <f t="shared" ca="1" si="14"/>
        <v>8.6848545280787226E-2</v>
      </c>
      <c r="S9" s="7">
        <f t="shared" ca="1" si="14"/>
        <v>0.21586608486244552</v>
      </c>
      <c r="T9" s="7">
        <f t="shared" ca="1" si="5"/>
        <v>123.22500403359322</v>
      </c>
    </row>
    <row r="10" spans="1:20">
      <c r="A10" s="7">
        <v>9</v>
      </c>
      <c r="B10" s="7">
        <f t="shared" ca="1" si="6"/>
        <v>0</v>
      </c>
      <c r="C10" s="7">
        <f t="shared" ca="1" si="1"/>
        <v>49.438885877928946</v>
      </c>
      <c r="D10" s="7">
        <f t="shared" ca="1" si="2"/>
        <v>8.6259085324309837</v>
      </c>
      <c r="E10" s="7">
        <f t="shared" ca="1" si="3"/>
        <v>41.935205589640077</v>
      </c>
      <c r="F10" s="7">
        <f t="shared" ca="1" si="7"/>
        <v>0</v>
      </c>
      <c r="G10" s="7">
        <f t="shared" ca="1" si="8"/>
        <v>0.10533828419065894</v>
      </c>
      <c r="H10" s="7">
        <f t="shared" ca="1" si="8"/>
        <v>0.74690908422711688</v>
      </c>
      <c r="I10" s="7">
        <f t="shared" ca="1" si="8"/>
        <v>0.87176124747607464</v>
      </c>
      <c r="J10" s="7">
        <f t="shared" ca="1" si="4"/>
        <v>100</v>
      </c>
      <c r="L10" s="7">
        <f t="shared" ca="1" si="9"/>
        <v>0</v>
      </c>
      <c r="M10" s="7">
        <f t="shared" ca="1" si="10"/>
        <v>61.302103144031065</v>
      </c>
      <c r="N10" s="7">
        <f t="shared" ca="1" si="11"/>
        <v>10.695757502944225</v>
      </c>
      <c r="O10" s="7">
        <f t="shared" ca="1" si="12"/>
        <v>51.997860646975298</v>
      </c>
      <c r="P10" s="7">
        <f t="shared" ca="1" si="13"/>
        <v>0</v>
      </c>
      <c r="Q10" s="7">
        <f t="shared" ca="1" si="14"/>
        <v>0.14131154954095004</v>
      </c>
      <c r="R10" s="7">
        <f t="shared" ca="1" si="14"/>
        <v>0.16057948104988395</v>
      </c>
      <c r="S10" s="7">
        <f t="shared" ca="1" si="14"/>
        <v>8.9382082168452559E-2</v>
      </c>
      <c r="T10" s="7">
        <f t="shared" ca="1" si="5"/>
        <v>123.99572129395058</v>
      </c>
    </row>
    <row r="11" spans="1:20">
      <c r="A11" s="7">
        <v>10</v>
      </c>
      <c r="B11" s="7">
        <f t="shared" ca="1" si="6"/>
        <v>0</v>
      </c>
      <c r="C11" s="7">
        <f t="shared" ca="1" si="1"/>
        <v>48.806644414057047</v>
      </c>
      <c r="D11" s="7">
        <f t="shared" ca="1" si="2"/>
        <v>8.4449163977183961</v>
      </c>
      <c r="E11" s="7">
        <f t="shared" ca="1" si="3"/>
        <v>42.748439188224545</v>
      </c>
      <c r="F11" s="7">
        <f t="shared" ca="1" si="7"/>
        <v>0</v>
      </c>
      <c r="G11" s="7">
        <f t="shared" ca="1" si="8"/>
        <v>0.44875125915144176</v>
      </c>
      <c r="H11" s="7">
        <f t="shared" ca="1" si="8"/>
        <v>0.216507947214435</v>
      </c>
      <c r="I11" s="7">
        <f t="shared" ca="1" si="8"/>
        <v>0.21728391259511715</v>
      </c>
      <c r="J11" s="7">
        <f t="shared" ca="1" si="4"/>
        <v>99.999999999999986</v>
      </c>
      <c r="L11" s="7">
        <f t="shared" ca="1" si="9"/>
        <v>0</v>
      </c>
      <c r="M11" s="7">
        <f t="shared" ca="1" si="10"/>
        <v>67.305019816978344</v>
      </c>
      <c r="N11" s="7">
        <f t="shared" ca="1" si="11"/>
        <v>11.645653421267752</v>
      </c>
      <c r="O11" s="7">
        <f t="shared" ca="1" si="12"/>
        <v>58.950673238246111</v>
      </c>
      <c r="P11" s="7">
        <f t="shared" ca="1" si="13"/>
        <v>0</v>
      </c>
      <c r="Q11" s="7">
        <f t="shared" ca="1" si="14"/>
        <v>0.18976671356978525</v>
      </c>
      <c r="R11" s="7">
        <f t="shared" ca="1" si="14"/>
        <v>0.53740734313332594</v>
      </c>
      <c r="S11" s="7">
        <f t="shared" ca="1" si="14"/>
        <v>0.23726150948596159</v>
      </c>
      <c r="T11" s="7">
        <f t="shared" ca="1" si="5"/>
        <v>137.90134647649222</v>
      </c>
    </row>
    <row r="12" spans="1:20">
      <c r="A12" s="7">
        <v>11</v>
      </c>
      <c r="B12" s="7">
        <f t="shared" ca="1" si="6"/>
        <v>0</v>
      </c>
      <c r="C12" s="7">
        <f t="shared" ca="1" si="1"/>
        <v>47.671809761939002</v>
      </c>
      <c r="D12" s="7">
        <f t="shared" ca="1" si="2"/>
        <v>9.8811792416333031</v>
      </c>
      <c r="E12" s="7">
        <f t="shared" ca="1" si="3"/>
        <v>42.4470109964277</v>
      </c>
      <c r="F12" s="7">
        <f t="shared" ca="1" si="7"/>
        <v>0</v>
      </c>
      <c r="G12" s="7">
        <f t="shared" ca="1" si="8"/>
        <v>0.56052246484841928</v>
      </c>
      <c r="H12" s="7">
        <f t="shared" ca="1" si="8"/>
        <v>0.70871338445499843</v>
      </c>
      <c r="I12" s="7">
        <f t="shared" ca="1" si="8"/>
        <v>0.44581740265190783</v>
      </c>
      <c r="J12" s="7">
        <f t="shared" ca="1" si="4"/>
        <v>100</v>
      </c>
      <c r="L12" s="7">
        <f t="shared" ca="1" si="9"/>
        <v>0</v>
      </c>
      <c r="M12" s="7">
        <f t="shared" ca="1" si="10"/>
        <v>63.11648241430224</v>
      </c>
      <c r="N12" s="7">
        <f t="shared" ca="1" si="11"/>
        <v>13.082475344475988</v>
      </c>
      <c r="O12" s="7">
        <f t="shared" ca="1" si="12"/>
        <v>56.198957758778249</v>
      </c>
      <c r="P12" s="7">
        <f t="shared" ca="1" si="13"/>
        <v>0</v>
      </c>
      <c r="Q12" s="7">
        <f t="shared" ca="1" si="14"/>
        <v>0.76271997716452822</v>
      </c>
      <c r="R12" s="7">
        <f t="shared" ca="1" si="14"/>
        <v>0.625134203191135</v>
      </c>
      <c r="S12" s="7">
        <f t="shared" ca="1" si="14"/>
        <v>0.83456107332493989</v>
      </c>
      <c r="T12" s="7">
        <f t="shared" ca="1" si="5"/>
        <v>132.39791551755647</v>
      </c>
    </row>
    <row r="13" spans="1:20">
      <c r="A13" s="7">
        <v>12</v>
      </c>
      <c r="B13" s="7">
        <f t="shared" ca="1" si="6"/>
        <v>0</v>
      </c>
      <c r="C13" s="7">
        <f t="shared" ca="1" si="1"/>
        <v>48.271833842024847</v>
      </c>
      <c r="D13" s="7">
        <f t="shared" ca="1" si="2"/>
        <v>7.76500079758328</v>
      </c>
      <c r="E13" s="7">
        <f t="shared" ca="1" si="3"/>
        <v>43.963165360391862</v>
      </c>
      <c r="F13" s="7">
        <f t="shared" ca="1" si="7"/>
        <v>0</v>
      </c>
      <c r="G13" s="7">
        <f t="shared" ca="1" si="8"/>
        <v>0.18031240583995845</v>
      </c>
      <c r="H13" s="7">
        <f t="shared" ca="1" si="8"/>
        <v>0.71571685834997256</v>
      </c>
      <c r="I13" s="7">
        <f t="shared" ca="1" si="8"/>
        <v>0.46389159493326226</v>
      </c>
      <c r="J13" s="7">
        <f t="shared" ca="1" si="4"/>
        <v>100</v>
      </c>
      <c r="L13" s="7">
        <f t="shared" ca="1" si="9"/>
        <v>0</v>
      </c>
      <c r="M13" s="7">
        <f t="shared" ca="1" si="10"/>
        <v>79.962160177967533</v>
      </c>
      <c r="N13" s="7">
        <f t="shared" ca="1" si="11"/>
        <v>12.862702494178848</v>
      </c>
      <c r="O13" s="7">
        <f t="shared" ca="1" si="12"/>
        <v>72.824862672146395</v>
      </c>
      <c r="P13" s="7">
        <f t="shared" ca="1" si="13"/>
        <v>0</v>
      </c>
      <c r="Q13" s="7">
        <f t="shared" ca="1" si="14"/>
        <v>0.11685487707039754</v>
      </c>
      <c r="R13" s="7">
        <f t="shared" ca="1" si="14"/>
        <v>0.94815012273880506</v>
      </c>
      <c r="S13" s="7">
        <f t="shared" ca="1" si="14"/>
        <v>0.10586623455554056</v>
      </c>
      <c r="T13" s="7">
        <f t="shared" ca="1" si="5"/>
        <v>165.64972534429279</v>
      </c>
    </row>
    <row r="14" spans="1:20">
      <c r="A14" s="7">
        <v>13</v>
      </c>
      <c r="B14" s="7">
        <f t="shared" ca="1" si="6"/>
        <v>0</v>
      </c>
      <c r="C14" s="7">
        <f t="shared" ca="1" si="1"/>
        <v>52.052008295077158</v>
      </c>
      <c r="D14" s="7">
        <f t="shared" ca="1" si="2"/>
        <v>4.8538001646083195</v>
      </c>
      <c r="E14" s="7">
        <f t="shared" ca="1" si="3"/>
        <v>43.094191540314526</v>
      </c>
      <c r="F14" s="7">
        <f t="shared" ca="1" si="7"/>
        <v>0</v>
      </c>
      <c r="G14" s="7">
        <f t="shared" ca="1" si="8"/>
        <v>0.14437697097559188</v>
      </c>
      <c r="H14" s="7">
        <f t="shared" ca="1" si="8"/>
        <v>0.93051309494725742</v>
      </c>
      <c r="I14" s="7">
        <f t="shared" ca="1" si="8"/>
        <v>0.56657608537068294</v>
      </c>
      <c r="J14" s="7">
        <f t="shared" ca="1" si="4"/>
        <v>100</v>
      </c>
      <c r="L14" s="7">
        <f t="shared" ca="1" si="9"/>
        <v>0</v>
      </c>
      <c r="M14" s="7">
        <f t="shared" ca="1" si="10"/>
        <v>75.374242710241376</v>
      </c>
      <c r="N14" s="7">
        <f t="shared" ca="1" si="11"/>
        <v>7.0285762962348102</v>
      </c>
      <c r="O14" s="7">
        <f t="shared" ca="1" si="12"/>
        <v>62.4028190064762</v>
      </c>
      <c r="P14" s="7">
        <f t="shared" ca="1" si="13"/>
        <v>0</v>
      </c>
      <c r="Q14" s="7">
        <f t="shared" ca="1" si="14"/>
        <v>0.88884529374804122</v>
      </c>
      <c r="R14" s="7">
        <f t="shared" ca="1" si="14"/>
        <v>0.36774311046453179</v>
      </c>
      <c r="S14" s="7">
        <f t="shared" ca="1" si="14"/>
        <v>0.5971389838508393</v>
      </c>
      <c r="T14" s="7">
        <f t="shared" ca="1" si="5"/>
        <v>144.80563801295239</v>
      </c>
    </row>
    <row r="15" spans="1:20">
      <c r="A15" s="7">
        <v>14</v>
      </c>
      <c r="B15" s="7">
        <f t="shared" ca="1" si="6"/>
        <v>0</v>
      </c>
      <c r="C15" s="7">
        <f t="shared" ca="1" si="1"/>
        <v>44.096737092976404</v>
      </c>
      <c r="D15" s="7">
        <f t="shared" ca="1" si="2"/>
        <v>12.065858263621394</v>
      </c>
      <c r="E15" s="7">
        <f t="shared" ca="1" si="3"/>
        <v>43.837404643402188</v>
      </c>
      <c r="F15" s="7">
        <f t="shared" ca="1" si="7"/>
        <v>0</v>
      </c>
      <c r="G15" s="7">
        <f t="shared" ca="1" si="8"/>
        <v>0.11142501406723515</v>
      </c>
      <c r="H15" s="7">
        <f t="shared" ca="1" si="8"/>
        <v>0.41657609162522236</v>
      </c>
      <c r="I15" s="7">
        <f t="shared" ca="1" si="8"/>
        <v>0.23071507895771581</v>
      </c>
      <c r="J15" s="7">
        <f t="shared" ca="1" si="4"/>
        <v>99.999999999999986</v>
      </c>
      <c r="L15" s="7">
        <f t="shared" ca="1" si="9"/>
        <v>0</v>
      </c>
      <c r="M15" s="7">
        <f t="shared" ca="1" si="10"/>
        <v>71.555464120754664</v>
      </c>
      <c r="N15" s="7">
        <f t="shared" ca="1" si="11"/>
        <v>19.579183064004706</v>
      </c>
      <c r="O15" s="7">
        <f t="shared" ca="1" si="12"/>
        <v>71.134647184759388</v>
      </c>
      <c r="P15" s="7">
        <f t="shared" ca="1" si="13"/>
        <v>0</v>
      </c>
      <c r="Q15" s="7">
        <f t="shared" ca="1" si="14"/>
        <v>0.15981320953055822</v>
      </c>
      <c r="R15" s="7">
        <f t="shared" ca="1" si="14"/>
        <v>0.59640461844471759</v>
      </c>
      <c r="S15" s="7">
        <f t="shared" ca="1" si="14"/>
        <v>0.78734354791905292</v>
      </c>
      <c r="T15" s="7">
        <f t="shared" ca="1" si="5"/>
        <v>162.26929436951878</v>
      </c>
    </row>
    <row r="16" spans="1:20">
      <c r="A16" s="7">
        <v>15</v>
      </c>
      <c r="B16" s="7">
        <f t="shared" ca="1" si="6"/>
        <v>0</v>
      </c>
      <c r="C16" s="7">
        <f t="shared" ca="1" si="1"/>
        <v>47.348075526574142</v>
      </c>
      <c r="D16" s="7">
        <f t="shared" ca="1" si="2"/>
        <v>8.1156071904134652</v>
      </c>
      <c r="E16" s="7">
        <f t="shared" ca="1" si="3"/>
        <v>44.53631728301238</v>
      </c>
      <c r="F16" s="7">
        <f t="shared" ca="1" si="7"/>
        <v>0</v>
      </c>
      <c r="G16" s="7">
        <f t="shared" ca="1" si="8"/>
        <v>0.43390581021628805</v>
      </c>
      <c r="H16" s="7">
        <f t="shared" ca="1" si="8"/>
        <v>0.33437109901325524</v>
      </c>
      <c r="I16" s="7">
        <f t="shared" ca="1" si="8"/>
        <v>0.56693444474875243</v>
      </c>
      <c r="J16" s="7">
        <f t="shared" ca="1" si="4"/>
        <v>99.999999999999986</v>
      </c>
      <c r="L16" s="7">
        <f t="shared" ca="1" si="9"/>
        <v>0</v>
      </c>
      <c r="M16" s="7">
        <f t="shared" ca="1" si="10"/>
        <v>86.659635961949405</v>
      </c>
      <c r="N16" s="7">
        <f t="shared" ca="1" si="11"/>
        <v>14.853730735828634</v>
      </c>
      <c r="O16" s="7">
        <f t="shared" ca="1" si="12"/>
        <v>81.513366697778054</v>
      </c>
      <c r="P16" s="7">
        <f t="shared" ca="1" si="13"/>
        <v>0</v>
      </c>
      <c r="Q16" s="7">
        <f t="shared" ca="1" si="14"/>
        <v>0.28924043923778053</v>
      </c>
      <c r="R16" s="7">
        <f t="shared" ca="1" si="14"/>
        <v>0.80817641488871406</v>
      </c>
      <c r="S16" s="7">
        <f t="shared" ca="1" si="14"/>
        <v>5.2967822828977051E-2</v>
      </c>
      <c r="T16" s="7">
        <f t="shared" ca="1" si="5"/>
        <v>183.02673339555611</v>
      </c>
    </row>
    <row r="17" spans="1:20">
      <c r="A17" s="7">
        <v>16</v>
      </c>
      <c r="B17" s="7">
        <f t="shared" ca="1" si="6"/>
        <v>0</v>
      </c>
      <c r="C17" s="7">
        <f t="shared" ca="1" si="1"/>
        <v>49.818356920447052</v>
      </c>
      <c r="D17" s="7">
        <f t="shared" ca="1" si="2"/>
        <v>5.8400725129943787</v>
      </c>
      <c r="E17" s="7">
        <f t="shared" ca="1" si="3"/>
        <v>44.341570566558573</v>
      </c>
      <c r="F17" s="7">
        <f t="shared" ca="1" si="7"/>
        <v>0</v>
      </c>
      <c r="G17" s="7">
        <f t="shared" ca="1" si="8"/>
        <v>0.5359188956522053</v>
      </c>
      <c r="H17" s="7">
        <f t="shared" ca="1" si="8"/>
        <v>0.39151205452398319</v>
      </c>
      <c r="I17" s="7">
        <f t="shared" ca="1" si="8"/>
        <v>0.95106481705590795</v>
      </c>
      <c r="J17" s="7">
        <f t="shared" ca="1" si="4"/>
        <v>100</v>
      </c>
      <c r="L17" s="7">
        <f t="shared" ca="1" si="9"/>
        <v>0</v>
      </c>
      <c r="M17" s="7">
        <f t="shared" ca="1" si="10"/>
        <v>88.042729005365985</v>
      </c>
      <c r="N17" s="7">
        <f t="shared" ca="1" si="11"/>
        <v>10.321013245264549</v>
      </c>
      <c r="O17" s="7">
        <f t="shared" ca="1" si="12"/>
        <v>78.363742250630551</v>
      </c>
      <c r="P17" s="7">
        <f t="shared" ca="1" si="13"/>
        <v>0</v>
      </c>
      <c r="Q17" s="7">
        <f t="shared" ca="1" si="14"/>
        <v>0.30624647420490869</v>
      </c>
      <c r="R17" s="7">
        <f t="shared" ca="1" si="14"/>
        <v>0.14876525184753331</v>
      </c>
      <c r="S17" s="7">
        <f t="shared" ca="1" si="14"/>
        <v>7.9610599676704474E-2</v>
      </c>
      <c r="T17" s="7">
        <f t="shared" ca="1" si="5"/>
        <v>176.72748450126107</v>
      </c>
    </row>
    <row r="18" spans="1:20">
      <c r="A18" s="7">
        <v>17</v>
      </c>
      <c r="B18" s="7">
        <f t="shared" ca="1" si="6"/>
        <v>0</v>
      </c>
      <c r="C18" s="7">
        <f t="shared" ca="1" si="1"/>
        <v>49.469729035499043</v>
      </c>
      <c r="D18" s="7">
        <f t="shared" ca="1" si="2"/>
        <v>5.4039379696883483</v>
      </c>
      <c r="E18" s="7">
        <f t="shared" ca="1" si="3"/>
        <v>45.126332994812621</v>
      </c>
      <c r="F18" s="7">
        <f t="shared" ca="1" si="7"/>
        <v>0</v>
      </c>
      <c r="G18" s="7">
        <f t="shared" ca="1" si="8"/>
        <v>0.40691594078261339</v>
      </c>
      <c r="H18" s="7">
        <f t="shared" ca="1" si="8"/>
        <v>7.0678744980160246E-2</v>
      </c>
      <c r="I18" s="7">
        <f t="shared" ca="1" si="8"/>
        <v>0.17292572074364732</v>
      </c>
      <c r="J18" s="7">
        <f t="shared" ca="1" si="4"/>
        <v>100.00000000000001</v>
      </c>
      <c r="L18" s="7">
        <f t="shared" ca="1" si="9"/>
        <v>0</v>
      </c>
      <c r="M18" s="7">
        <f t="shared" ca="1" si="10"/>
        <v>101.50412201499384</v>
      </c>
      <c r="N18" s="7">
        <f t="shared" ca="1" si="11"/>
        <v>11.088032817869077</v>
      </c>
      <c r="O18" s="7">
        <f t="shared" ca="1" si="12"/>
        <v>92.592154832862931</v>
      </c>
      <c r="P18" s="7">
        <f t="shared" ca="1" si="13"/>
        <v>0</v>
      </c>
      <c r="Q18" s="7">
        <f t="shared" ca="1" si="14"/>
        <v>0.18265061899219515</v>
      </c>
      <c r="R18" s="7">
        <f t="shared" ca="1" si="14"/>
        <v>0.89407124810381433</v>
      </c>
      <c r="S18" s="7">
        <f t="shared" ca="1" si="14"/>
        <v>0.22100159762242155</v>
      </c>
      <c r="T18" s="7">
        <f t="shared" ca="1" si="5"/>
        <v>205.18430966572583</v>
      </c>
    </row>
    <row r="19" spans="1:20">
      <c r="A19" s="7">
        <v>18</v>
      </c>
      <c r="B19" s="7">
        <f t="shared" ca="1" si="6"/>
        <v>0</v>
      </c>
      <c r="C19" s="7">
        <f t="shared" ca="1" si="1"/>
        <v>50.329557613985735</v>
      </c>
      <c r="D19" s="7">
        <f t="shared" ca="1" si="2"/>
        <v>4.5908376264836832</v>
      </c>
      <c r="E19" s="7">
        <f t="shared" ca="1" si="3"/>
        <v>45.079604759530604</v>
      </c>
      <c r="F19" s="7">
        <f t="shared" ca="1" si="7"/>
        <v>0</v>
      </c>
      <c r="G19" s="7">
        <f t="shared" ca="1" si="8"/>
        <v>0.68449281622495384</v>
      </c>
      <c r="H19" s="7">
        <f t="shared" ca="1" si="8"/>
        <v>0.64716603803015538</v>
      </c>
      <c r="I19" s="7">
        <f t="shared" ca="1" si="8"/>
        <v>0.69183620102258536</v>
      </c>
      <c r="J19" s="7">
        <f t="shared" ca="1" si="4"/>
        <v>100.00000000000003</v>
      </c>
      <c r="L19" s="7">
        <f t="shared" ca="1" si="9"/>
        <v>0</v>
      </c>
      <c r="M19" s="7">
        <f t="shared" ca="1" si="10"/>
        <v>102.28763169274234</v>
      </c>
      <c r="N19" s="7">
        <f t="shared" ca="1" si="11"/>
        <v>9.3302212568714591</v>
      </c>
      <c r="O19" s="7">
        <f t="shared" ca="1" si="12"/>
        <v>91.617852949613805</v>
      </c>
      <c r="P19" s="7">
        <f t="shared" ca="1" si="13"/>
        <v>0</v>
      </c>
      <c r="Q19" s="7">
        <f t="shared" ca="1" si="14"/>
        <v>0.272545156832111</v>
      </c>
      <c r="R19" s="7">
        <f t="shared" ca="1" si="14"/>
        <v>0.22383006266965466</v>
      </c>
      <c r="S19" s="7">
        <f t="shared" ca="1" si="14"/>
        <v>0.18465457878223002</v>
      </c>
      <c r="T19" s="7">
        <f t="shared" ca="1" si="5"/>
        <v>203.23570589922758</v>
      </c>
    </row>
    <row r="20" spans="1:20">
      <c r="A20" s="7">
        <v>19</v>
      </c>
      <c r="B20" s="7">
        <f t="shared" ca="1" si="6"/>
        <v>0</v>
      </c>
      <c r="C20" s="7">
        <f t="shared" ca="1" si="1"/>
        <v>43.895068795111598</v>
      </c>
      <c r="D20" s="7">
        <f t="shared" ca="1" si="2"/>
        <v>10.628533605269071</v>
      </c>
      <c r="E20" s="7">
        <f t="shared" ca="1" si="3"/>
        <v>45.476397599619325</v>
      </c>
      <c r="F20" s="7">
        <f t="shared" ca="1" si="7"/>
        <v>0</v>
      </c>
      <c r="G20" s="7">
        <f t="shared" ca="1" si="8"/>
        <v>6.7663132214910382E-2</v>
      </c>
      <c r="H20" s="7">
        <f t="shared" ca="1" si="8"/>
        <v>0.65127764301261459</v>
      </c>
      <c r="I20" s="7">
        <f t="shared" ca="1" si="8"/>
        <v>0.25376467607829434</v>
      </c>
      <c r="J20" s="7">
        <f t="shared" ca="1" si="4"/>
        <v>100</v>
      </c>
      <c r="L20" s="7">
        <f t="shared" ca="1" si="9"/>
        <v>0</v>
      </c>
      <c r="M20" s="7">
        <f t="shared" ca="1" si="10"/>
        <v>97.03564749947455</v>
      </c>
      <c r="N20" s="7">
        <f t="shared" ca="1" si="11"/>
        <v>23.495728988857753</v>
      </c>
      <c r="O20" s="7">
        <f t="shared" ca="1" si="12"/>
        <v>100.53137648833231</v>
      </c>
      <c r="P20" s="7">
        <f t="shared" ca="1" si="13"/>
        <v>0</v>
      </c>
      <c r="Q20" s="7">
        <f t="shared" ca="1" si="14"/>
        <v>3.3643115888247421E-2</v>
      </c>
      <c r="R20" s="7">
        <f t="shared" ca="1" si="14"/>
        <v>0.47931929282417296</v>
      </c>
      <c r="S20" s="7">
        <f t="shared" ca="1" si="14"/>
        <v>0.74191850248756208</v>
      </c>
      <c r="T20" s="7">
        <f t="shared" ca="1" si="5"/>
        <v>221.06275297666463</v>
      </c>
    </row>
    <row r="21" spans="1:20">
      <c r="A21" s="7">
        <v>20</v>
      </c>
      <c r="B21" s="7">
        <f t="shared" ca="1" si="6"/>
        <v>0</v>
      </c>
      <c r="C21" s="7">
        <f t="shared" ca="1" si="1"/>
        <v>42.380261929464218</v>
      </c>
      <c r="D21" s="7">
        <f t="shared" ca="1" si="2"/>
        <v>11.994154886810932</v>
      </c>
      <c r="E21" s="7">
        <f t="shared" ca="1" si="3"/>
        <v>45.625583183724842</v>
      </c>
      <c r="F21" s="7">
        <f t="shared" ca="1" si="7"/>
        <v>0</v>
      </c>
      <c r="G21" s="7">
        <f t="shared" ca="1" si="8"/>
        <v>0.32253743186736883</v>
      </c>
      <c r="H21" s="7">
        <f t="shared" ca="1" si="8"/>
        <v>0.44915424336629528</v>
      </c>
      <c r="I21" s="7">
        <f t="shared" ca="1" si="8"/>
        <v>0.64340791900340366</v>
      </c>
      <c r="J21" s="7">
        <f t="shared" ca="1" si="4"/>
        <v>100</v>
      </c>
      <c r="L21" s="7">
        <f t="shared" ca="1" si="9"/>
        <v>0</v>
      </c>
      <c r="M21" s="7">
        <f t="shared" ca="1" si="10"/>
        <v>96.882084422744356</v>
      </c>
      <c r="N21" s="7">
        <f t="shared" ca="1" si="11"/>
        <v>27.418866081042626</v>
      </c>
      <c r="O21" s="7">
        <f t="shared" ca="1" si="12"/>
        <v>104.30095050378699</v>
      </c>
      <c r="P21" s="7">
        <f t="shared" ca="1" si="13"/>
        <v>0</v>
      </c>
      <c r="Q21" s="7">
        <f t="shared" ca="1" si="14"/>
        <v>0.50727019634470616</v>
      </c>
      <c r="R21" s="7">
        <f t="shared" ca="1" si="14"/>
        <v>0.69574889711744003</v>
      </c>
      <c r="S21" s="7">
        <f t="shared" ca="1" si="14"/>
        <v>0.70342705095394975</v>
      </c>
      <c r="T21" s="7">
        <f t="shared" ca="1" si="5"/>
        <v>228.60190100757399</v>
      </c>
    </row>
    <row r="22" spans="1:20">
      <c r="A22" s="7">
        <v>21</v>
      </c>
      <c r="B22" s="7">
        <f t="shared" ca="1" si="6"/>
        <v>0</v>
      </c>
      <c r="C22" s="7">
        <f t="shared" ca="1" si="1"/>
        <v>43.918741772952508</v>
      </c>
      <c r="D22" s="7">
        <f t="shared" ca="1" si="2"/>
        <v>10.213647859155644</v>
      </c>
      <c r="E22" s="7">
        <f t="shared" ca="1" si="3"/>
        <v>45.867610367891842</v>
      </c>
      <c r="F22" s="7">
        <f t="shared" ca="1" si="7"/>
        <v>0</v>
      </c>
      <c r="G22" s="7">
        <f t="shared" ca="1" si="8"/>
        <v>0.30352813572731141</v>
      </c>
      <c r="H22" s="7">
        <f t="shared" ca="1" si="8"/>
        <v>4.5075929151437766E-2</v>
      </c>
      <c r="I22" s="7">
        <f t="shared" ca="1" si="8"/>
        <v>0.20637601446373421</v>
      </c>
      <c r="J22" s="7">
        <f t="shared" ca="1" si="4"/>
        <v>100</v>
      </c>
      <c r="L22" s="7">
        <f t="shared" ca="1" si="9"/>
        <v>0</v>
      </c>
      <c r="M22" s="7">
        <f t="shared" ca="1" si="10"/>
        <v>106.27928555359175</v>
      </c>
      <c r="N22" s="7">
        <f t="shared" ca="1" si="11"/>
        <v>24.716081416420309</v>
      </c>
      <c r="O22" s="7">
        <f t="shared" ca="1" si="12"/>
        <v>110.99536697001207</v>
      </c>
      <c r="P22" s="7">
        <f t="shared" ca="1" si="13"/>
        <v>0</v>
      </c>
      <c r="Q22" s="7">
        <f t="shared" ca="1" si="14"/>
        <v>0.38060941210672705</v>
      </c>
      <c r="R22" s="7">
        <f t="shared" ca="1" si="14"/>
        <v>0.7153302354179808</v>
      </c>
      <c r="S22" s="7">
        <f t="shared" ca="1" si="14"/>
        <v>0.2454701788756114</v>
      </c>
      <c r="T22" s="7">
        <f t="shared" ca="1" si="5"/>
        <v>241.99073394002414</v>
      </c>
    </row>
    <row r="23" spans="1:20">
      <c r="A23" s="7">
        <v>22</v>
      </c>
      <c r="B23" s="7">
        <f t="shared" ca="1" si="6"/>
        <v>0</v>
      </c>
      <c r="C23" s="7">
        <f t="shared" ca="1" si="1"/>
        <v>42.184773040966782</v>
      </c>
      <c r="D23" s="7">
        <f t="shared" ca="1" si="2"/>
        <v>12.070532404644679</v>
      </c>
      <c r="E23" s="7">
        <f t="shared" ca="1" si="3"/>
        <v>45.744694554388545</v>
      </c>
      <c r="F23" s="7">
        <f t="shared" ca="1" si="7"/>
        <v>0</v>
      </c>
      <c r="G23" s="7">
        <f t="shared" ca="1" si="8"/>
        <v>0.25170664108520446</v>
      </c>
      <c r="H23" s="7">
        <f t="shared" ca="1" si="8"/>
        <v>0.35393108766581816</v>
      </c>
      <c r="I23" s="7">
        <f t="shared" ca="1" si="8"/>
        <v>0.41544251674502564</v>
      </c>
      <c r="J23" s="7">
        <f t="shared" ca="1" si="4"/>
        <v>100</v>
      </c>
      <c r="L23" s="7">
        <f t="shared" ca="1" si="9"/>
        <v>0</v>
      </c>
      <c r="M23" s="7">
        <f t="shared" ca="1" si="10"/>
        <v>99.134535887364663</v>
      </c>
      <c r="N23" s="7">
        <f t="shared" ca="1" si="11"/>
        <v>28.365842496907327</v>
      </c>
      <c r="O23" s="7">
        <f t="shared" ca="1" si="12"/>
        <v>107.50037838427201</v>
      </c>
      <c r="P23" s="7">
        <f t="shared" ca="1" si="13"/>
        <v>0</v>
      </c>
      <c r="Q23" s="7">
        <f t="shared" ca="1" si="14"/>
        <v>0.58466331718467568</v>
      </c>
      <c r="R23" s="7">
        <f t="shared" ca="1" si="14"/>
        <v>0.40991388789767247</v>
      </c>
      <c r="S23" s="7">
        <f t="shared" ca="1" si="14"/>
        <v>0.76715137120902666</v>
      </c>
      <c r="T23" s="7">
        <f t="shared" ca="1" si="5"/>
        <v>235.00075676854399</v>
      </c>
    </row>
    <row r="24" spans="1:20">
      <c r="A24" s="7">
        <v>23</v>
      </c>
      <c r="B24" s="7">
        <f t="shared" ca="1" si="6"/>
        <v>0</v>
      </c>
      <c r="C24" s="7">
        <f t="shared" ca="1" si="1"/>
        <v>37.481707238476083</v>
      </c>
      <c r="D24" s="7">
        <f t="shared" ca="1" si="2"/>
        <v>16.827331632607422</v>
      </c>
      <c r="E24" s="7">
        <f t="shared" ca="1" si="3"/>
        <v>45.690961128916499</v>
      </c>
      <c r="F24" s="7">
        <f t="shared" ca="1" si="7"/>
        <v>0</v>
      </c>
      <c r="G24" s="7">
        <f t="shared" ca="1" si="8"/>
        <v>0.77718699770112221</v>
      </c>
      <c r="H24" s="7">
        <f t="shared" ca="1" si="8"/>
        <v>0.12719125107450291</v>
      </c>
      <c r="I24" s="7">
        <f t="shared" ca="1" si="8"/>
        <v>0.16267035014411824</v>
      </c>
      <c r="J24" s="7">
        <f t="shared" ca="1" si="4"/>
        <v>100</v>
      </c>
      <c r="L24" s="7">
        <f t="shared" ca="1" si="9"/>
        <v>0</v>
      </c>
      <c r="M24" s="7">
        <f t="shared" ca="1" si="10"/>
        <v>86.983915345955751</v>
      </c>
      <c r="N24" s="7">
        <f t="shared" ca="1" si="11"/>
        <v>39.051241207244381</v>
      </c>
      <c r="O24" s="7">
        <f t="shared" ca="1" si="12"/>
        <v>106.03515655320015</v>
      </c>
      <c r="P24" s="7">
        <f t="shared" ca="1" si="13"/>
        <v>0</v>
      </c>
      <c r="Q24" s="7">
        <f t="shared" ca="1" si="14"/>
        <v>0.34711377077982675</v>
      </c>
      <c r="R24" s="7">
        <f t="shared" ca="1" si="14"/>
        <v>0.27385267922623435</v>
      </c>
      <c r="S24" s="7">
        <f t="shared" ca="1" si="14"/>
        <v>0.88138370629667961</v>
      </c>
      <c r="T24" s="7">
        <f t="shared" ca="1" si="5"/>
        <v>232.07031310640028</v>
      </c>
    </row>
    <row r="25" spans="1:20">
      <c r="A25" s="7">
        <v>24</v>
      </c>
      <c r="B25" s="7">
        <f t="shared" ca="1" si="6"/>
        <v>0</v>
      </c>
      <c r="C25" s="7">
        <f t="shared" ca="1" si="1"/>
        <v>37.573236061658818</v>
      </c>
      <c r="D25" s="7">
        <f t="shared" ca="1" si="2"/>
        <v>16.834300202744611</v>
      </c>
      <c r="E25" s="7">
        <f t="shared" ca="1" si="3"/>
        <v>45.592463735596567</v>
      </c>
      <c r="F25" s="7">
        <f t="shared" ca="1" si="7"/>
        <v>0</v>
      </c>
      <c r="G25" s="7">
        <f t="shared" ca="1" si="8"/>
        <v>0.67315727726038954</v>
      </c>
      <c r="H25" s="7">
        <f t="shared" ca="1" si="8"/>
        <v>0.15953353316746921</v>
      </c>
      <c r="I25" s="7">
        <f t="shared" ca="1" si="8"/>
        <v>0.39022699410217399</v>
      </c>
      <c r="J25" s="7">
        <f t="shared" ca="1" si="4"/>
        <v>100</v>
      </c>
      <c r="L25" s="7">
        <f t="shared" ca="1" si="9"/>
        <v>0</v>
      </c>
      <c r="M25" s="7">
        <f t="shared" ca="1" si="10"/>
        <v>85.247707126340259</v>
      </c>
      <c r="N25" s="7">
        <f t="shared" ca="1" si="11"/>
        <v>38.194354380480945</v>
      </c>
      <c r="O25" s="7">
        <f t="shared" ca="1" si="12"/>
        <v>103.44206150682123</v>
      </c>
      <c r="P25" s="7">
        <f t="shared" ca="1" si="13"/>
        <v>0</v>
      </c>
      <c r="Q25" s="7">
        <f t="shared" ca="1" si="14"/>
        <v>0.82892588310526139</v>
      </c>
      <c r="R25" s="7">
        <f t="shared" ca="1" si="14"/>
        <v>0.69927113078631553</v>
      </c>
      <c r="S25" s="7">
        <f t="shared" ca="1" si="14"/>
        <v>0.78608154176708955</v>
      </c>
      <c r="T25" s="7">
        <f t="shared" ca="1" si="5"/>
        <v>226.88412301364244</v>
      </c>
    </row>
    <row r="26" spans="1:20">
      <c r="A26" s="7">
        <v>25</v>
      </c>
      <c r="B26" s="7">
        <f t="shared" ca="1" si="6"/>
        <v>0</v>
      </c>
      <c r="C26" s="7">
        <f t="shared" ca="1" si="1"/>
        <v>41.942879922106492</v>
      </c>
      <c r="D26" s="7">
        <f t="shared" ca="1" si="2"/>
        <v>12.843594568009486</v>
      </c>
      <c r="E26" s="7">
        <f t="shared" ca="1" si="3"/>
        <v>45.213525509884022</v>
      </c>
      <c r="F26" s="7">
        <f t="shared" ca="1" si="7"/>
        <v>0</v>
      </c>
      <c r="G26" s="7">
        <f t="shared" ca="1" si="8"/>
        <v>0.92692289478215695</v>
      </c>
      <c r="H26" s="7">
        <f t="shared" ca="1" si="8"/>
        <v>0.17547102229271094</v>
      </c>
      <c r="I26" s="7">
        <f t="shared" ca="1" si="8"/>
        <v>0.88071767209600393</v>
      </c>
      <c r="J26" s="7">
        <f t="shared" ca="1" si="4"/>
        <v>100</v>
      </c>
      <c r="L26" s="7">
        <f t="shared" ca="1" si="9"/>
        <v>0</v>
      </c>
      <c r="M26" s="7">
        <f t="shared" ca="1" si="10"/>
        <v>87.62791906384976</v>
      </c>
      <c r="N26" s="7">
        <f t="shared" ca="1" si="11"/>
        <v>26.833099381457828</v>
      </c>
      <c r="O26" s="7">
        <f t="shared" ca="1" si="12"/>
        <v>94.461018445307616</v>
      </c>
      <c r="P26" s="7">
        <f t="shared" ca="1" si="13"/>
        <v>0</v>
      </c>
      <c r="Q26" s="7">
        <f t="shared" ca="1" si="14"/>
        <v>0.83747314955350738</v>
      </c>
      <c r="R26" s="7">
        <f t="shared" ca="1" si="14"/>
        <v>0.38842099647782669</v>
      </c>
      <c r="S26" s="7">
        <f t="shared" ca="1" si="14"/>
        <v>0.26941039960235125</v>
      </c>
      <c r="T26" s="7">
        <f t="shared" ca="1" si="5"/>
        <v>208.9220368906152</v>
      </c>
    </row>
    <row r="27" spans="1:20">
      <c r="A27" s="7">
        <v>26</v>
      </c>
      <c r="B27" s="7">
        <f t="shared" ca="1" si="6"/>
        <v>0</v>
      </c>
      <c r="C27" s="7">
        <f t="shared" ca="1" si="1"/>
        <v>41.001253830074532</v>
      </c>
      <c r="D27" s="7">
        <f t="shared" ca="1" si="2"/>
        <v>13.435595330800842</v>
      </c>
      <c r="E27" s="7">
        <f t="shared" ca="1" si="3"/>
        <v>45.563150839124624</v>
      </c>
      <c r="F27" s="7">
        <f t="shared" ca="1" si="7"/>
        <v>0</v>
      </c>
      <c r="G27" s="7">
        <f t="shared" ca="1" si="8"/>
        <v>0.19347940655642437</v>
      </c>
      <c r="H27" s="7">
        <f t="shared" ca="1" si="8"/>
        <v>0.94885070097718449</v>
      </c>
      <c r="I27" s="7">
        <f t="shared" ca="1" si="8"/>
        <v>0.54680373202873434</v>
      </c>
      <c r="J27" s="7">
        <f t="shared" ca="1" si="4"/>
        <v>100</v>
      </c>
      <c r="L27" s="7">
        <f t="shared" ca="1" si="9"/>
        <v>0</v>
      </c>
      <c r="M27" s="7">
        <f t="shared" ca="1" si="10"/>
        <v>92.410745426344505</v>
      </c>
      <c r="N27" s="7">
        <f t="shared" ca="1" si="11"/>
        <v>30.281839304516765</v>
      </c>
      <c r="O27" s="7">
        <f t="shared" ca="1" si="12"/>
        <v>102.69258473086131</v>
      </c>
      <c r="P27" s="7">
        <f t="shared" ca="1" si="13"/>
        <v>0</v>
      </c>
      <c r="Q27" s="7">
        <f t="shared" ca="1" si="14"/>
        <v>0.17866777820958391</v>
      </c>
      <c r="R27" s="7">
        <f t="shared" ca="1" si="14"/>
        <v>0.59024609248726823</v>
      </c>
      <c r="S27" s="7">
        <f t="shared" ca="1" si="14"/>
        <v>0.35110477436253085</v>
      </c>
      <c r="T27" s="7">
        <f t="shared" ca="1" si="5"/>
        <v>225.38516946172257</v>
      </c>
    </row>
    <row r="28" spans="1:20">
      <c r="A28" s="7">
        <v>27</v>
      </c>
      <c r="B28" s="7">
        <f t="shared" ca="1" si="6"/>
        <v>0</v>
      </c>
      <c r="C28" s="7">
        <f t="shared" ca="1" si="1"/>
        <v>34.233735706773452</v>
      </c>
      <c r="D28" s="7">
        <f t="shared" ca="1" si="2"/>
        <v>20.01255856539149</v>
      </c>
      <c r="E28" s="7">
        <f t="shared" ca="1" si="3"/>
        <v>45.753705727835062</v>
      </c>
      <c r="F28" s="7">
        <f t="shared" ca="1" si="7"/>
        <v>0</v>
      </c>
      <c r="G28" s="7">
        <f t="shared" ca="1" si="8"/>
        <v>0.65988735926472364</v>
      </c>
      <c r="H28" s="7">
        <f t="shared" ca="1" si="8"/>
        <v>0.66119461386482714</v>
      </c>
      <c r="I28" s="7">
        <f t="shared" ca="1" si="8"/>
        <v>9.1871740276326053E-2</v>
      </c>
      <c r="J28" s="7">
        <f t="shared" ca="1" si="4"/>
        <v>100</v>
      </c>
      <c r="L28" s="7">
        <f t="shared" ca="1" si="9"/>
        <v>0</v>
      </c>
      <c r="M28" s="7">
        <f t="shared" ca="1" si="10"/>
        <v>80.620262074581973</v>
      </c>
      <c r="N28" s="7">
        <f t="shared" ca="1" si="11"/>
        <v>47.129466972123431</v>
      </c>
      <c r="O28" s="7">
        <f t="shared" ca="1" si="12"/>
        <v>107.74972904670544</v>
      </c>
      <c r="P28" s="7">
        <f t="shared" ca="1" si="13"/>
        <v>0</v>
      </c>
      <c r="Q28" s="7">
        <f t="shared" ca="1" si="14"/>
        <v>0.11163628165274786</v>
      </c>
      <c r="R28" s="7">
        <f t="shared" ca="1" si="14"/>
        <v>0.36449349744495396</v>
      </c>
      <c r="S28" s="7">
        <f t="shared" ca="1" si="14"/>
        <v>0.95401766503308105</v>
      </c>
      <c r="T28" s="7">
        <f t="shared" ca="1" si="5"/>
        <v>235.49945809341085</v>
      </c>
    </row>
    <row r="29" spans="1:20">
      <c r="A29" s="7">
        <v>28</v>
      </c>
      <c r="B29" s="7">
        <f t="shared" ca="1" si="6"/>
        <v>0</v>
      </c>
      <c r="C29" s="7">
        <f t="shared" ca="1" si="1"/>
        <v>38.340604301665444</v>
      </c>
      <c r="D29" s="7">
        <f t="shared" ca="1" si="2"/>
        <v>16.362403429953204</v>
      </c>
      <c r="E29" s="7">
        <f t="shared" ca="1" si="3"/>
        <v>45.296992268381352</v>
      </c>
      <c r="F29" s="7">
        <f t="shared" ca="1" si="7"/>
        <v>0</v>
      </c>
      <c r="G29" s="7">
        <f t="shared" ca="1" si="8"/>
        <v>0.48073443796732207</v>
      </c>
      <c r="H29" s="7">
        <f t="shared" ca="1" si="8"/>
        <v>4.713445612659739E-2</v>
      </c>
      <c r="I29" s="7">
        <f t="shared" ca="1" si="8"/>
        <v>0.17251083348021856</v>
      </c>
      <c r="J29" s="7">
        <f t="shared" ca="1" si="4"/>
        <v>100</v>
      </c>
      <c r="L29" s="7">
        <f t="shared" ca="1" si="9"/>
        <v>0</v>
      </c>
      <c r="M29" s="7">
        <f t="shared" ca="1" si="10"/>
        <v>81.523583395151263</v>
      </c>
      <c r="N29" s="7">
        <f t="shared" ca="1" si="11"/>
        <v>34.791359835425339</v>
      </c>
      <c r="O29" s="7">
        <f t="shared" ca="1" si="12"/>
        <v>96.314943230576631</v>
      </c>
      <c r="P29" s="7">
        <f t="shared" ca="1" si="13"/>
        <v>0</v>
      </c>
      <c r="Q29" s="7">
        <f t="shared" ca="1" si="14"/>
        <v>0.86900331733613445</v>
      </c>
      <c r="R29" s="7">
        <f t="shared" ca="1" si="14"/>
        <v>0.29726402652969364</v>
      </c>
      <c r="S29" s="7">
        <f t="shared" ca="1" si="14"/>
        <v>0.25209796050122968</v>
      </c>
      <c r="T29" s="7">
        <f t="shared" ca="1" si="5"/>
        <v>212.62988646115323</v>
      </c>
    </row>
    <row r="30" spans="1:20">
      <c r="A30" s="7">
        <v>29</v>
      </c>
      <c r="B30" s="7">
        <f t="shared" ca="1" si="6"/>
        <v>0</v>
      </c>
      <c r="C30" s="7">
        <f t="shared" ca="1" si="1"/>
        <v>40.471174746884301</v>
      </c>
      <c r="D30" s="7">
        <f t="shared" ca="1" si="2"/>
        <v>14.29536119995665</v>
      </c>
      <c r="E30" s="7">
        <f t="shared" ca="1" si="3"/>
        <v>45.23346405315904</v>
      </c>
      <c r="F30" s="7">
        <f t="shared" ca="1" si="7"/>
        <v>0</v>
      </c>
      <c r="G30" s="7">
        <f t="shared" ca="1" si="8"/>
        <v>0.97559499918431902</v>
      </c>
      <c r="H30" s="7">
        <f t="shared" ca="1" si="8"/>
        <v>0.31349601998335463</v>
      </c>
      <c r="I30" s="7">
        <f t="shared" ca="1" si="8"/>
        <v>0.31471758790757398</v>
      </c>
      <c r="J30" s="7">
        <f t="shared" ca="1" si="4"/>
        <v>100</v>
      </c>
      <c r="L30" s="7">
        <f t="shared" ca="1" si="9"/>
        <v>0</v>
      </c>
      <c r="M30" s="7">
        <f t="shared" ca="1" si="10"/>
        <v>84.906890870521451</v>
      </c>
      <c r="N30" s="7">
        <f t="shared" ca="1" si="11"/>
        <v>29.991090719521278</v>
      </c>
      <c r="O30" s="7">
        <f t="shared" ca="1" si="12"/>
        <v>94.897981590042747</v>
      </c>
      <c r="P30" s="7">
        <f t="shared" ca="1" si="13"/>
        <v>0</v>
      </c>
      <c r="Q30" s="7">
        <f t="shared" ca="1" si="14"/>
        <v>0.40066378504813882</v>
      </c>
      <c r="R30" s="7">
        <f t="shared" ca="1" si="14"/>
        <v>0.32981570302144458</v>
      </c>
      <c r="S30" s="7">
        <f t="shared" ca="1" si="14"/>
        <v>0.16065032925293565</v>
      </c>
      <c r="T30" s="7">
        <f t="shared" ca="1" si="5"/>
        <v>209.79596318008549</v>
      </c>
    </row>
    <row r="31" spans="1:20">
      <c r="A31" s="7">
        <v>30</v>
      </c>
      <c r="B31" s="7">
        <f t="shared" ca="1" si="6"/>
        <v>0</v>
      </c>
      <c r="C31" s="7">
        <f t="shared" ca="1" si="1"/>
        <v>37.843103811364855</v>
      </c>
      <c r="D31" s="7">
        <f t="shared" ca="1" si="2"/>
        <v>17.849631264201584</v>
      </c>
      <c r="E31" s="7">
        <f t="shared" ca="1" si="3"/>
        <v>44.307264924433561</v>
      </c>
      <c r="F31" s="7">
        <f t="shared" ca="1" si="7"/>
        <v>0</v>
      </c>
      <c r="G31" s="7">
        <f t="shared" ca="1" si="8"/>
        <v>0.32629584015144253</v>
      </c>
      <c r="H31" s="7">
        <f t="shared" ca="1" si="8"/>
        <v>0.95330217871301259</v>
      </c>
      <c r="I31" s="7">
        <f t="shared" ca="1" si="8"/>
        <v>0.71553261215205211</v>
      </c>
      <c r="J31" s="7">
        <f t="shared" ca="1" si="4"/>
        <v>100</v>
      </c>
      <c r="L31" s="7">
        <f t="shared" ca="1" si="9"/>
        <v>0</v>
      </c>
      <c r="M31" s="7">
        <f t="shared" ca="1" si="10"/>
        <v>66.476137232856061</v>
      </c>
      <c r="N31" s="7">
        <f t="shared" ca="1" si="11"/>
        <v>31.35510616120753</v>
      </c>
      <c r="O31" s="7">
        <f t="shared" ca="1" si="12"/>
        <v>77.83124339406362</v>
      </c>
      <c r="P31" s="7">
        <f t="shared" ca="1" si="13"/>
        <v>0</v>
      </c>
      <c r="Q31" s="7">
        <f t="shared" ca="1" si="14"/>
        <v>0.92172974669853192</v>
      </c>
      <c r="R31" s="7">
        <f t="shared" ca="1" si="14"/>
        <v>6.8392836899575427E-2</v>
      </c>
      <c r="S31" s="7">
        <f t="shared" ca="1" si="14"/>
        <v>0.98993051878284444</v>
      </c>
      <c r="T31" s="7">
        <f t="shared" ca="1" si="5"/>
        <v>175.66248678812721</v>
      </c>
    </row>
    <row r="32" spans="1:20">
      <c r="A32" s="7">
        <v>31</v>
      </c>
      <c r="B32" s="7">
        <f t="shared" ca="1" si="6"/>
        <v>0</v>
      </c>
      <c r="C32" s="7">
        <f t="shared" ca="1" si="1"/>
        <v>32.618899246442773</v>
      </c>
      <c r="D32" s="7">
        <f t="shared" ca="1" si="2"/>
        <v>22.571659008403007</v>
      </c>
      <c r="E32" s="7">
        <f t="shared" ca="1" si="3"/>
        <v>44.809441745154224</v>
      </c>
      <c r="F32" s="7">
        <f t="shared" ca="1" si="7"/>
        <v>0</v>
      </c>
      <c r="G32" s="7">
        <f t="shared" ca="1" si="8"/>
        <v>0.8190497074280898</v>
      </c>
      <c r="H32" s="7">
        <f t="shared" ca="1" si="8"/>
        <v>0.78679746007753615</v>
      </c>
      <c r="I32" s="7">
        <f t="shared" ca="1" si="8"/>
        <v>0.96780283950899004</v>
      </c>
      <c r="J32" s="7">
        <f t="shared" ca="1" si="4"/>
        <v>100</v>
      </c>
      <c r="L32" s="7">
        <f t="shared" ca="1" si="9"/>
        <v>0</v>
      </c>
      <c r="M32" s="7">
        <f t="shared" ca="1" si="10"/>
        <v>62.842757262170316</v>
      </c>
      <c r="N32" s="7">
        <f t="shared" ca="1" si="11"/>
        <v>43.485994955033306</v>
      </c>
      <c r="O32" s="7">
        <f t="shared" ca="1" si="12"/>
        <v>86.328752217203643</v>
      </c>
      <c r="P32" s="7">
        <f t="shared" ca="1" si="13"/>
        <v>0</v>
      </c>
      <c r="Q32" s="7">
        <f t="shared" ca="1" si="14"/>
        <v>8.2955750951195562E-2</v>
      </c>
      <c r="R32" s="7">
        <f t="shared" ca="1" si="14"/>
        <v>0.50783119210819672</v>
      </c>
      <c r="S32" s="7">
        <f t="shared" ca="1" si="14"/>
        <v>0.68950019064248425</v>
      </c>
      <c r="T32" s="7">
        <f t="shared" ca="1" si="5"/>
        <v>192.65750443440726</v>
      </c>
    </row>
    <row r="33" spans="1:20">
      <c r="A33" s="7">
        <v>32</v>
      </c>
      <c r="B33" s="7">
        <f t="shared" ca="1" si="6"/>
        <v>0</v>
      </c>
      <c r="C33" s="7">
        <f t="shared" ca="1" si="1"/>
        <v>32.841896915871395</v>
      </c>
      <c r="D33" s="7">
        <f t="shared" ca="1" si="2"/>
        <v>22.450250778569931</v>
      </c>
      <c r="E33" s="7">
        <f t="shared" ca="1" si="3"/>
        <v>44.707852305558674</v>
      </c>
      <c r="F33" s="7">
        <f t="shared" ca="1" si="7"/>
        <v>0</v>
      </c>
      <c r="G33" s="7">
        <f t="shared" ca="1" si="8"/>
        <v>0.29713917899982223</v>
      </c>
      <c r="H33" s="7">
        <f t="shared" ca="1" si="8"/>
        <v>0.52232678032291147</v>
      </c>
      <c r="I33" s="7">
        <f t="shared" ca="1" si="8"/>
        <v>0.71280411672050992</v>
      </c>
      <c r="J33" s="7">
        <f t="shared" ca="1" si="4"/>
        <v>100</v>
      </c>
      <c r="L33" s="7">
        <f t="shared" ca="1" si="9"/>
        <v>0</v>
      </c>
      <c r="M33" s="7">
        <f t="shared" ca="1" si="10"/>
        <v>62.057786010710316</v>
      </c>
      <c r="N33" s="7">
        <f t="shared" ca="1" si="11"/>
        <v>42.42181449726133</v>
      </c>
      <c r="O33" s="7">
        <f t="shared" ca="1" si="12"/>
        <v>84.479600507971668</v>
      </c>
      <c r="P33" s="7">
        <f t="shared" ca="1" si="13"/>
        <v>0</v>
      </c>
      <c r="Q33" s="7">
        <f t="shared" ca="1" si="14"/>
        <v>0.86760274813012572</v>
      </c>
      <c r="R33" s="7">
        <f t="shared" ca="1" si="14"/>
        <v>0.7751451626685274</v>
      </c>
      <c r="S33" s="7">
        <f t="shared" ca="1" si="14"/>
        <v>0.81439372524152709</v>
      </c>
      <c r="T33" s="7">
        <f t="shared" ca="1" si="5"/>
        <v>188.95920101594331</v>
      </c>
    </row>
    <row r="34" spans="1:20">
      <c r="A34" s="7">
        <v>33</v>
      </c>
      <c r="B34" s="7">
        <f t="shared" ca="1" si="6"/>
        <v>0</v>
      </c>
      <c r="C34" s="7">
        <f t="shared" ca="1" si="1"/>
        <v>28.72443600352582</v>
      </c>
      <c r="D34" s="7">
        <f t="shared" ca="1" si="2"/>
        <v>26.232812081490454</v>
      </c>
      <c r="E34" s="7">
        <f t="shared" ca="1" si="3"/>
        <v>45.042751914983725</v>
      </c>
      <c r="F34" s="7">
        <f t="shared" ca="1" si="7"/>
        <v>0</v>
      </c>
      <c r="G34" s="7">
        <f t="shared" ca="1" si="8"/>
        <v>0.35678051722142612</v>
      </c>
      <c r="H34" s="7">
        <f t="shared" ca="1" si="8"/>
        <v>0.82434786317615683</v>
      </c>
      <c r="I34" s="7">
        <f t="shared" ca="1" si="8"/>
        <v>0.19200253432745906</v>
      </c>
      <c r="J34" s="7">
        <f t="shared" ca="1" si="4"/>
        <v>100</v>
      </c>
      <c r="L34" s="7">
        <f t="shared" ca="1" si="9"/>
        <v>0</v>
      </c>
      <c r="M34" s="7">
        <f t="shared" ca="1" si="10"/>
        <v>57.944318119458131</v>
      </c>
      <c r="N34" s="7">
        <f t="shared" ca="1" si="11"/>
        <v>52.918094135295391</v>
      </c>
      <c r="O34" s="7">
        <f t="shared" ca="1" si="12"/>
        <v>90.862412254753551</v>
      </c>
      <c r="P34" s="7">
        <f t="shared" ca="1" si="13"/>
        <v>0</v>
      </c>
      <c r="Q34" s="7">
        <f t="shared" ca="1" si="14"/>
        <v>5.9352162481736914E-2</v>
      </c>
      <c r="R34" s="7">
        <f t="shared" ca="1" si="14"/>
        <v>0.37849274982083148</v>
      </c>
      <c r="S34" s="7">
        <f t="shared" ca="1" si="14"/>
        <v>0.58416614438344028</v>
      </c>
      <c r="T34" s="7">
        <f t="shared" ca="1" si="5"/>
        <v>201.72482450950707</v>
      </c>
    </row>
    <row r="35" spans="1:20">
      <c r="A35" s="7">
        <v>34</v>
      </c>
      <c r="B35" s="7">
        <f t="shared" ca="1" si="6"/>
        <v>0</v>
      </c>
      <c r="C35" s="7">
        <f t="shared" ca="1" si="1"/>
        <v>22.722518980677744</v>
      </c>
      <c r="D35" s="7">
        <f t="shared" ca="1" si="2"/>
        <v>32.663195507190792</v>
      </c>
      <c r="E35" s="7">
        <f t="shared" ca="1" si="3"/>
        <v>44.61428551213146</v>
      </c>
      <c r="F35" s="7">
        <f t="shared" ca="1" si="7"/>
        <v>0</v>
      </c>
      <c r="G35" s="7">
        <f t="shared" ca="1" si="8"/>
        <v>0.55152706578308253</v>
      </c>
      <c r="H35" s="7">
        <f t="shared" ca="1" si="8"/>
        <v>0.73310468568684672</v>
      </c>
      <c r="I35" s="7">
        <f t="shared" ca="1" si="8"/>
        <v>0.96939469058171213</v>
      </c>
      <c r="J35" s="7">
        <f t="shared" ca="1" si="4"/>
        <v>100</v>
      </c>
      <c r="L35" s="7">
        <f t="shared" ca="1" si="9"/>
        <v>0</v>
      </c>
      <c r="M35" s="7">
        <f t="shared" ca="1" si="10"/>
        <v>42.190351961398555</v>
      </c>
      <c r="N35" s="7">
        <f t="shared" ca="1" si="11"/>
        <v>60.647840840366541</v>
      </c>
      <c r="O35" s="7">
        <f t="shared" ca="1" si="12"/>
        <v>82.838192801765132</v>
      </c>
      <c r="P35" s="7">
        <f t="shared" ca="1" si="13"/>
        <v>0</v>
      </c>
      <c r="Q35" s="7">
        <f t="shared" ca="1" si="14"/>
        <v>0.57214206457222339</v>
      </c>
      <c r="R35" s="7">
        <f t="shared" ca="1" si="14"/>
        <v>0.17093109192280243</v>
      </c>
      <c r="S35" s="7">
        <f t="shared" ca="1" si="14"/>
        <v>0.9586293998257811</v>
      </c>
      <c r="T35" s="7">
        <f t="shared" ca="1" si="5"/>
        <v>185.67638560353024</v>
      </c>
    </row>
    <row r="36" spans="1:20">
      <c r="A36" s="7">
        <v>35</v>
      </c>
      <c r="B36" s="7">
        <f t="shared" ca="1" si="6"/>
        <v>0</v>
      </c>
      <c r="C36" s="7">
        <f t="shared" ca="1" si="1"/>
        <v>22.648903996620572</v>
      </c>
      <c r="D36" s="7">
        <f t="shared" ca="1" si="2"/>
        <v>33.033366886717033</v>
      </c>
      <c r="E36" s="7">
        <f t="shared" ca="1" si="3"/>
        <v>44.317729116662385</v>
      </c>
      <c r="F36" s="7">
        <f t="shared" ca="1" si="7"/>
        <v>0</v>
      </c>
      <c r="G36" s="7">
        <f t="shared" ca="1" si="8"/>
        <v>0.89758643310195407</v>
      </c>
      <c r="H36" s="7">
        <f t="shared" ca="1" si="8"/>
        <v>0.77920699563907414</v>
      </c>
      <c r="I36" s="7">
        <f t="shared" ca="1" si="8"/>
        <v>0.53475422784081317</v>
      </c>
      <c r="J36" s="7">
        <f t="shared" ca="1" si="4"/>
        <v>100</v>
      </c>
      <c r="L36" s="7">
        <f t="shared" ca="1" si="9"/>
        <v>0</v>
      </c>
      <c r="M36" s="7">
        <f t="shared" ca="1" si="10"/>
        <v>39.858895257941619</v>
      </c>
      <c r="N36" s="7">
        <f t="shared" ca="1" si="11"/>
        <v>58.13409385952059</v>
      </c>
      <c r="O36" s="7">
        <f t="shared" ca="1" si="12"/>
        <v>77.992989117462244</v>
      </c>
      <c r="P36" s="7">
        <f t="shared" ca="1" si="13"/>
        <v>0</v>
      </c>
      <c r="Q36" s="7">
        <f t="shared" ca="1" si="14"/>
        <v>0.37911124490392534</v>
      </c>
      <c r="R36" s="7">
        <f t="shared" ca="1" si="14"/>
        <v>0.13685106068878083</v>
      </c>
      <c r="S36" s="7">
        <f t="shared" ca="1" si="14"/>
        <v>0.25342389586162783</v>
      </c>
      <c r="T36" s="7">
        <f t="shared" ca="1" si="5"/>
        <v>175.98597823492446</v>
      </c>
    </row>
    <row r="37" spans="1:20">
      <c r="A37" s="7">
        <v>36</v>
      </c>
      <c r="B37" s="7">
        <f t="shared" ca="1" si="6"/>
        <v>0</v>
      </c>
      <c r="C37" s="7">
        <f t="shared" ca="1" si="1"/>
        <v>18.405527081911387</v>
      </c>
      <c r="D37" s="7">
        <f t="shared" ca="1" si="2"/>
        <v>37.506720432133164</v>
      </c>
      <c r="E37" s="7">
        <f t="shared" ca="1" si="3"/>
        <v>44.087752485955463</v>
      </c>
      <c r="F37" s="7">
        <f t="shared" ca="1" si="7"/>
        <v>0</v>
      </c>
      <c r="G37" s="7">
        <f t="shared" ca="1" si="8"/>
        <v>0.15036626616353266</v>
      </c>
      <c r="H37" s="7">
        <f t="shared" ca="1" si="8"/>
        <v>3.6123137101063851E-2</v>
      </c>
      <c r="I37" s="7">
        <f t="shared" ca="1" si="8"/>
        <v>0.91659251881479431</v>
      </c>
      <c r="J37" s="7">
        <f t="shared" ca="1" si="4"/>
        <v>100.00000000000001</v>
      </c>
      <c r="L37" s="7">
        <f t="shared" ca="1" si="9"/>
        <v>0</v>
      </c>
      <c r="M37" s="7">
        <f t="shared" ca="1" si="10"/>
        <v>31.131184948175832</v>
      </c>
      <c r="N37" s="7">
        <f t="shared" ca="1" si="11"/>
        <v>63.439022711812839</v>
      </c>
      <c r="O37" s="7">
        <f t="shared" ca="1" si="12"/>
        <v>74.570207659988711</v>
      </c>
      <c r="P37" s="7">
        <f t="shared" ca="1" si="13"/>
        <v>0</v>
      </c>
      <c r="Q37" s="7">
        <f t="shared" ca="1" si="14"/>
        <v>0.2947480033308516</v>
      </c>
      <c r="R37" s="7">
        <f t="shared" ca="1" si="14"/>
        <v>0.1236089304571748</v>
      </c>
      <c r="S37" s="7">
        <f t="shared" ca="1" si="14"/>
        <v>0.55999444594546421</v>
      </c>
      <c r="T37" s="7">
        <f t="shared" ca="1" si="5"/>
        <v>169.14041531997736</v>
      </c>
    </row>
    <row r="38" spans="1:20">
      <c r="A38" s="7">
        <v>37</v>
      </c>
      <c r="B38" s="7">
        <f t="shared" ca="1" si="6"/>
        <v>0</v>
      </c>
      <c r="C38" s="7">
        <f t="shared" ca="1" si="1"/>
        <v>24.643979723445867</v>
      </c>
      <c r="D38" s="7">
        <f t="shared" ca="1" si="2"/>
        <v>31.442391218029574</v>
      </c>
      <c r="E38" s="7">
        <f t="shared" ca="1" si="3"/>
        <v>43.913629058524556</v>
      </c>
      <c r="F38" s="7">
        <f t="shared" ca="1" si="7"/>
        <v>0</v>
      </c>
      <c r="G38" s="7">
        <f t="shared" ca="1" si="8"/>
        <v>7.7805343666923155E-2</v>
      </c>
      <c r="H38" s="7">
        <f t="shared" ca="1" si="8"/>
        <v>0.92436926997338376</v>
      </c>
      <c r="I38" s="7">
        <f t="shared" ca="1" si="8"/>
        <v>0.75877135513539329</v>
      </c>
      <c r="J38" s="7">
        <f t="shared" ca="1" si="4"/>
        <v>100</v>
      </c>
      <c r="L38" s="7">
        <f t="shared" ca="1" si="9"/>
        <v>0</v>
      </c>
      <c r="M38" s="7">
        <f t="shared" ca="1" si="10"/>
        <v>40.490433396870294</v>
      </c>
      <c r="N38" s="7">
        <f t="shared" ca="1" si="11"/>
        <v>51.660326852190394</v>
      </c>
      <c r="O38" s="7">
        <f t="shared" ca="1" si="12"/>
        <v>72.150760249060724</v>
      </c>
      <c r="P38" s="7">
        <f t="shared" ca="1" si="13"/>
        <v>0</v>
      </c>
      <c r="Q38" s="7">
        <f t="shared" ca="1" si="14"/>
        <v>0.73494538519255082</v>
      </c>
      <c r="R38" s="7">
        <f t="shared" ca="1" si="14"/>
        <v>0.61397301464615162</v>
      </c>
      <c r="S38" s="7">
        <f t="shared" ca="1" si="14"/>
        <v>0.14601059221142842</v>
      </c>
      <c r="T38" s="7">
        <f t="shared" ca="1" si="5"/>
        <v>164.30152049812142</v>
      </c>
    </row>
    <row r="39" spans="1:20">
      <c r="A39" s="7">
        <v>38</v>
      </c>
      <c r="B39" s="7">
        <f t="shared" ca="1" si="6"/>
        <v>0</v>
      </c>
      <c r="C39" s="7">
        <f t="shared" ca="1" si="1"/>
        <v>27.621431131748871</v>
      </c>
      <c r="D39" s="7">
        <f t="shared" ca="1" si="2"/>
        <v>27.608808284703716</v>
      </c>
      <c r="E39" s="7">
        <f t="shared" ca="1" si="3"/>
        <v>44.769760583547423</v>
      </c>
      <c r="F39" s="7">
        <f t="shared" ca="1" si="7"/>
        <v>0</v>
      </c>
      <c r="G39" s="7">
        <f t="shared" ca="1" si="8"/>
        <v>0.54363697236014707</v>
      </c>
      <c r="H39" s="7">
        <f t="shared" ca="1" si="8"/>
        <v>7.2840550635257406E-2</v>
      </c>
      <c r="I39" s="7">
        <f t="shared" ca="1" si="8"/>
        <v>0.60511876044798452</v>
      </c>
      <c r="J39" s="7">
        <f t="shared" ca="1" si="4"/>
        <v>100.00000000000001</v>
      </c>
      <c r="L39" s="7">
        <f t="shared" ca="1" si="9"/>
        <v>0</v>
      </c>
      <c r="M39" s="7">
        <f t="shared" ca="1" si="10"/>
        <v>52.811026288511847</v>
      </c>
      <c r="N39" s="7">
        <f t="shared" ca="1" si="11"/>
        <v>52.78689193052157</v>
      </c>
      <c r="O39" s="7">
        <f t="shared" ca="1" si="12"/>
        <v>85.59791821903346</v>
      </c>
      <c r="P39" s="7">
        <f t="shared" ca="1" si="13"/>
        <v>0</v>
      </c>
      <c r="Q39" s="7">
        <f t="shared" ca="1" si="14"/>
        <v>0.14008560944690263</v>
      </c>
      <c r="R39" s="7">
        <f t="shared" ca="1" si="14"/>
        <v>0.81244350794553932</v>
      </c>
      <c r="S39" s="7">
        <f t="shared" ca="1" si="14"/>
        <v>0.19641386336346167</v>
      </c>
      <c r="T39" s="7">
        <f t="shared" ca="1" si="5"/>
        <v>191.19583643806686</v>
      </c>
    </row>
    <row r="40" spans="1:20">
      <c r="A40" s="7">
        <v>39</v>
      </c>
      <c r="B40" s="7">
        <f t="shared" ca="1" si="6"/>
        <v>0</v>
      </c>
      <c r="C40" s="7">
        <f t="shared" ca="1" si="1"/>
        <v>27.723891175688308</v>
      </c>
      <c r="D40" s="7">
        <f t="shared" ca="1" si="2"/>
        <v>26.952579678363836</v>
      </c>
      <c r="E40" s="7">
        <f t="shared" ca="1" si="3"/>
        <v>45.323529145947852</v>
      </c>
      <c r="F40" s="7">
        <f t="shared" ca="1" si="7"/>
        <v>0</v>
      </c>
      <c r="G40" s="7">
        <f t="shared" ca="1" si="8"/>
        <v>0.34077472982441426</v>
      </c>
      <c r="H40" s="7">
        <f t="shared" ca="1" si="8"/>
        <v>0.1492907381197377</v>
      </c>
      <c r="I40" s="7">
        <f t="shared" ca="1" si="8"/>
        <v>0.3568008561849173</v>
      </c>
      <c r="J40" s="7">
        <f t="shared" ca="1" si="4"/>
        <v>100</v>
      </c>
      <c r="L40" s="7">
        <f t="shared" ca="1" si="9"/>
        <v>0</v>
      </c>
      <c r="M40" s="7">
        <f t="shared" ca="1" si="10"/>
        <v>59.283789081387248</v>
      </c>
      <c r="N40" s="7">
        <f t="shared" ca="1" si="11"/>
        <v>57.634443834947547</v>
      </c>
      <c r="O40" s="7">
        <f t="shared" ca="1" si="12"/>
        <v>96.918232916334844</v>
      </c>
      <c r="P40" s="7">
        <f t="shared" ca="1" si="13"/>
        <v>0</v>
      </c>
      <c r="Q40" s="7">
        <f t="shared" ca="1" si="14"/>
        <v>1.1043677958833431E-2</v>
      </c>
      <c r="R40" s="7">
        <f t="shared" ca="1" si="14"/>
        <v>0.57705941282390238</v>
      </c>
      <c r="S40" s="7">
        <f t="shared" ca="1" si="14"/>
        <v>0.25342127318013208</v>
      </c>
      <c r="T40" s="7">
        <f t="shared" ca="1" si="5"/>
        <v>213.83646583266966</v>
      </c>
    </row>
    <row r="41" spans="1:20">
      <c r="A41" s="7">
        <v>40</v>
      </c>
      <c r="B41" s="7">
        <f t="shared" ca="1" si="6"/>
        <v>0</v>
      </c>
      <c r="C41" s="7">
        <f t="shared" ca="1" si="1"/>
        <v>27.029177713528785</v>
      </c>
      <c r="D41" s="7">
        <f t="shared" ca="1" si="2"/>
        <v>27.987577350014298</v>
      </c>
      <c r="E41" s="7">
        <f t="shared" ca="1" si="3"/>
        <v>44.98324493645692</v>
      </c>
      <c r="F41" s="7">
        <f t="shared" ca="1" si="7"/>
        <v>0</v>
      </c>
      <c r="G41" s="7">
        <f t="shared" ca="1" si="8"/>
        <v>0.1272407502402374</v>
      </c>
      <c r="H41" s="7">
        <f t="shared" ca="1" si="8"/>
        <v>8.390388736102572E-2</v>
      </c>
      <c r="I41" s="7">
        <f t="shared" ca="1" si="8"/>
        <v>0.50484422424136866</v>
      </c>
      <c r="J41" s="7">
        <f t="shared" ca="1" si="4"/>
        <v>100</v>
      </c>
      <c r="L41" s="7">
        <f t="shared" ca="1" si="9"/>
        <v>0</v>
      </c>
      <c r="M41" s="7">
        <f t="shared" ca="1" si="10"/>
        <v>53.877810200363605</v>
      </c>
      <c r="N41" s="7">
        <f t="shared" ca="1" si="11"/>
        <v>55.788207707011338</v>
      </c>
      <c r="O41" s="7">
        <f t="shared" ca="1" si="12"/>
        <v>89.666017907374993</v>
      </c>
      <c r="P41" s="7">
        <f t="shared" ca="1" si="13"/>
        <v>0</v>
      </c>
      <c r="Q41" s="7">
        <f t="shared" ca="1" si="14"/>
        <v>0.55928053008688317</v>
      </c>
      <c r="R41" s="7">
        <f t="shared" ca="1" si="14"/>
        <v>0.19666977963889098</v>
      </c>
      <c r="S41" s="7">
        <f t="shared" ca="1" si="14"/>
        <v>0.46696872369007314</v>
      </c>
      <c r="T41" s="7">
        <f t="shared" ca="1" si="5"/>
        <v>199.33203581474993</v>
      </c>
    </row>
    <row r="42" spans="1:20">
      <c r="A42" s="7">
        <v>41</v>
      </c>
      <c r="B42" s="7">
        <f t="shared" ca="1" si="6"/>
        <v>0</v>
      </c>
      <c r="C42" s="7">
        <f t="shared" ca="1" si="1"/>
        <v>32.717441441936657</v>
      </c>
      <c r="D42" s="7">
        <f t="shared" ca="1" si="2"/>
        <v>22.106773443642194</v>
      </c>
      <c r="E42" s="7">
        <f t="shared" ca="1" si="3"/>
        <v>45.175785114421139</v>
      </c>
      <c r="F42" s="7">
        <f t="shared" ca="1" si="7"/>
        <v>0</v>
      </c>
      <c r="G42" s="7">
        <f t="shared" ca="1" si="8"/>
        <v>0.51036182945242692</v>
      </c>
      <c r="H42" s="7">
        <f t="shared" ca="1" si="8"/>
        <v>0.76993523392732077</v>
      </c>
      <c r="I42" s="7">
        <f t="shared" ca="1" si="8"/>
        <v>0.59220533200753356</v>
      </c>
      <c r="J42" s="7">
        <f t="shared" ca="1" si="4"/>
        <v>100</v>
      </c>
      <c r="L42" s="7">
        <f t="shared" ca="1" si="9"/>
        <v>0</v>
      </c>
      <c r="M42" s="7">
        <f t="shared" ca="1" si="10"/>
        <v>67.819204197847057</v>
      </c>
      <c r="N42" s="7">
        <f t="shared" ca="1" si="11"/>
        <v>45.824603521966786</v>
      </c>
      <c r="O42" s="7">
        <f t="shared" ca="1" si="12"/>
        <v>93.643807719813893</v>
      </c>
      <c r="P42" s="7">
        <f t="shared" ca="1" si="13"/>
        <v>0</v>
      </c>
      <c r="Q42" s="7">
        <f t="shared" ca="1" si="14"/>
        <v>0.75458391804101055</v>
      </c>
      <c r="R42" s="7">
        <f t="shared" ca="1" si="14"/>
        <v>0.95347340866295527</v>
      </c>
      <c r="S42" s="7">
        <f t="shared" ca="1" si="14"/>
        <v>0.25640370878878282</v>
      </c>
      <c r="T42" s="7">
        <f t="shared" ca="1" si="5"/>
        <v>207.28761543962776</v>
      </c>
    </row>
    <row r="43" spans="1:20">
      <c r="A43" s="7">
        <v>42</v>
      </c>
      <c r="B43" s="7">
        <f t="shared" ca="1" si="6"/>
        <v>0</v>
      </c>
      <c r="C43" s="7">
        <f t="shared" ca="1" si="1"/>
        <v>35.915056061493878</v>
      </c>
      <c r="D43" s="7">
        <f t="shared" ca="1" si="2"/>
        <v>19.768700398353229</v>
      </c>
      <c r="E43" s="7">
        <f t="shared" ca="1" si="3"/>
        <v>44.316243540152882</v>
      </c>
      <c r="F43" s="7">
        <f t="shared" ca="1" si="7"/>
        <v>0</v>
      </c>
      <c r="G43" s="7">
        <f t="shared" ca="1" si="8"/>
        <v>0.7134119414466632</v>
      </c>
      <c r="H43" s="7">
        <f t="shared" ca="1" si="8"/>
        <v>0.50614391516195611</v>
      </c>
      <c r="I43" s="7">
        <f t="shared" ca="1" si="8"/>
        <v>0.46571211368550336</v>
      </c>
      <c r="J43" s="7">
        <f t="shared" ca="1" si="4"/>
        <v>99.999999999999986</v>
      </c>
      <c r="L43" s="7">
        <f t="shared" ca="1" si="9"/>
        <v>0</v>
      </c>
      <c r="M43" s="7">
        <f t="shared" ca="1" si="10"/>
        <v>63.188942586149906</v>
      </c>
      <c r="N43" s="7">
        <f t="shared" ca="1" si="11"/>
        <v>34.781047601193201</v>
      </c>
      <c r="O43" s="7">
        <f t="shared" ca="1" si="12"/>
        <v>77.969990187343157</v>
      </c>
      <c r="P43" s="7">
        <f t="shared" ca="1" si="13"/>
        <v>0</v>
      </c>
      <c r="Q43" s="7">
        <f t="shared" ca="1" si="14"/>
        <v>0.99203835513721328</v>
      </c>
      <c r="R43" s="7">
        <f t="shared" ca="1" si="14"/>
        <v>0.20834747851367641</v>
      </c>
      <c r="S43" s="7">
        <f t="shared" ca="1" si="14"/>
        <v>0.43986055909853417</v>
      </c>
      <c r="T43" s="7">
        <f t="shared" ca="1" si="5"/>
        <v>175.93998037468629</v>
      </c>
    </row>
    <row r="44" spans="1:20">
      <c r="A44" s="7">
        <v>43</v>
      </c>
      <c r="B44" s="7">
        <f t="shared" ca="1" si="6"/>
        <v>0</v>
      </c>
      <c r="C44" s="7">
        <f t="shared" ca="1" si="1"/>
        <v>29.161671176301407</v>
      </c>
      <c r="D44" s="7">
        <f t="shared" ca="1" si="2"/>
        <v>25.93840811033553</v>
      </c>
      <c r="E44" s="7">
        <f t="shared" ca="1" si="3"/>
        <v>44.899920713363052</v>
      </c>
      <c r="F44" s="7">
        <f t="shared" ca="1" si="7"/>
        <v>0</v>
      </c>
      <c r="G44" s="7">
        <f t="shared" ca="1" si="8"/>
        <v>8.5217005827771919E-2</v>
      </c>
      <c r="H44" s="7">
        <f t="shared" ca="1" si="8"/>
        <v>0.73881380030580834</v>
      </c>
      <c r="I44" s="7">
        <f t="shared" ca="1" si="8"/>
        <v>0.51881670287342552</v>
      </c>
      <c r="J44" s="7">
        <f t="shared" ca="1" si="4"/>
        <v>100</v>
      </c>
      <c r="L44" s="7">
        <f t="shared" ca="1" si="9"/>
        <v>0</v>
      </c>
      <c r="M44" s="7">
        <f t="shared" ca="1" si="10"/>
        <v>57.178858479141205</v>
      </c>
      <c r="N44" s="7">
        <f t="shared" ca="1" si="11"/>
        <v>50.858833074023778</v>
      </c>
      <c r="O44" s="7">
        <f t="shared" ca="1" si="12"/>
        <v>88.037691553165033</v>
      </c>
      <c r="P44" s="7">
        <f t="shared" ca="1" si="13"/>
        <v>0</v>
      </c>
      <c r="Q44" s="7">
        <f t="shared" ca="1" si="14"/>
        <v>2.9650499728879343E-2</v>
      </c>
      <c r="R44" s="7">
        <f t="shared" ca="1" si="14"/>
        <v>0.53303556801997332</v>
      </c>
      <c r="S44" s="7">
        <f t="shared" ca="1" si="14"/>
        <v>0.83353977337040819</v>
      </c>
      <c r="T44" s="7">
        <f t="shared" ca="1" si="5"/>
        <v>196.07538310633004</v>
      </c>
    </row>
    <row r="45" spans="1:20">
      <c r="A45" s="7">
        <v>44</v>
      </c>
      <c r="B45" s="7">
        <f t="shared" ca="1" si="6"/>
        <v>0</v>
      </c>
      <c r="C45" s="7">
        <f t="shared" ca="1" si="1"/>
        <v>23.754416722678901</v>
      </c>
      <c r="D45" s="7">
        <f t="shared" ca="1" si="2"/>
        <v>30.867784687393641</v>
      </c>
      <c r="E45" s="7">
        <f t="shared" ca="1" si="3"/>
        <v>45.377798589927465</v>
      </c>
      <c r="F45" s="7">
        <f t="shared" ca="1" si="7"/>
        <v>0</v>
      </c>
      <c r="G45" s="7">
        <f t="shared" ca="1" si="8"/>
        <v>0.2017188193257714</v>
      </c>
      <c r="H45" s="7">
        <f t="shared" ca="1" si="8"/>
        <v>0.30874134330302982</v>
      </c>
      <c r="I45" s="7">
        <f t="shared" ca="1" si="8"/>
        <v>0.19518274035975869</v>
      </c>
      <c r="J45" s="7">
        <f t="shared" ca="1" si="4"/>
        <v>100</v>
      </c>
      <c r="L45" s="7">
        <f t="shared" ca="1" si="9"/>
        <v>0</v>
      </c>
      <c r="M45" s="7">
        <f t="shared" ca="1" si="10"/>
        <v>51.391998347181627</v>
      </c>
      <c r="N45" s="7">
        <f t="shared" ca="1" si="11"/>
        <v>66.781565641271243</v>
      </c>
      <c r="O45" s="7">
        <f t="shared" ca="1" si="12"/>
        <v>98.173563988452912</v>
      </c>
      <c r="P45" s="7">
        <f t="shared" ca="1" si="13"/>
        <v>0</v>
      </c>
      <c r="Q45" s="7">
        <f t="shared" ca="1" si="14"/>
        <v>0.1808245272641712</v>
      </c>
      <c r="R45" s="7">
        <f t="shared" ca="1" si="14"/>
        <v>0.68761814902856544</v>
      </c>
      <c r="S45" s="7">
        <f t="shared" ca="1" si="14"/>
        <v>0.9769611556265444</v>
      </c>
      <c r="T45" s="7">
        <f t="shared" ca="1" si="5"/>
        <v>216.34712797690577</v>
      </c>
    </row>
    <row r="46" spans="1:20">
      <c r="A46" s="7">
        <v>45</v>
      </c>
      <c r="B46" s="7">
        <f t="shared" ca="1" si="6"/>
        <v>0</v>
      </c>
      <c r="C46" s="7">
        <f t="shared" ca="1" si="1"/>
        <v>24.227323339856095</v>
      </c>
      <c r="D46" s="7">
        <f t="shared" ca="1" si="2"/>
        <v>30.203007771870048</v>
      </c>
      <c r="E46" s="7">
        <f t="shared" ca="1" si="3"/>
        <v>45.569668888273853</v>
      </c>
      <c r="F46" s="7">
        <f t="shared" ca="1" si="7"/>
        <v>0</v>
      </c>
      <c r="G46" s="7">
        <f t="shared" ca="1" si="8"/>
        <v>0.14958890027138783</v>
      </c>
      <c r="H46" s="7">
        <f t="shared" ca="1" si="8"/>
        <v>0.56979252181479501</v>
      </c>
      <c r="I46" s="7">
        <f t="shared" ca="1" si="8"/>
        <v>0.29520662653316343</v>
      </c>
      <c r="J46" s="7">
        <f t="shared" ca="1" si="4"/>
        <v>100</v>
      </c>
      <c r="L46" s="7">
        <f t="shared" ca="1" si="9"/>
        <v>0</v>
      </c>
      <c r="M46" s="7">
        <f t="shared" ca="1" si="10"/>
        <v>54.685130137861385</v>
      </c>
      <c r="N46" s="7">
        <f t="shared" ca="1" si="11"/>
        <v>68.173251637849447</v>
      </c>
      <c r="O46" s="7">
        <f t="shared" ca="1" si="12"/>
        <v>102.85838177571087</v>
      </c>
      <c r="P46" s="7">
        <f t="shared" ca="1" si="13"/>
        <v>0</v>
      </c>
      <c r="Q46" s="7">
        <f t="shared" ca="1" si="14"/>
        <v>0.24013610327831714</v>
      </c>
      <c r="R46" s="7">
        <f t="shared" ca="1" si="14"/>
        <v>0.47437699264121469</v>
      </c>
      <c r="S46" s="7">
        <f t="shared" ca="1" si="14"/>
        <v>0.30972040310722704</v>
      </c>
      <c r="T46" s="7">
        <f t="shared" ca="1" si="5"/>
        <v>225.71676355142171</v>
      </c>
    </row>
    <row r="47" spans="1:20">
      <c r="A47" s="7">
        <v>46</v>
      </c>
      <c r="B47" s="7">
        <f t="shared" ca="1" si="6"/>
        <v>0</v>
      </c>
      <c r="C47" s="7">
        <f t="shared" ca="1" si="1"/>
        <v>20.087000467131837</v>
      </c>
      <c r="D47" s="7">
        <f t="shared" ca="1" si="2"/>
        <v>34.063934858588389</v>
      </c>
      <c r="E47" s="7">
        <f t="shared" ca="1" si="3"/>
        <v>45.849064674279774</v>
      </c>
      <c r="F47" s="7">
        <f t="shared" ca="1" si="7"/>
        <v>0</v>
      </c>
      <c r="G47" s="7">
        <f t="shared" ca="1" si="8"/>
        <v>0.65153128178538111</v>
      </c>
      <c r="H47" s="7">
        <f t="shared" ca="1" si="8"/>
        <v>0.39486914591493572</v>
      </c>
      <c r="I47" s="7">
        <f t="shared" ca="1" si="8"/>
        <v>5.3244858798940919E-3</v>
      </c>
      <c r="J47" s="7">
        <f t="shared" ca="1" si="4"/>
        <v>100</v>
      </c>
      <c r="L47" s="7">
        <f t="shared" ca="1" si="9"/>
        <v>0</v>
      </c>
      <c r="M47" s="7">
        <f t="shared" ca="1" si="10"/>
        <v>48.391504301856386</v>
      </c>
      <c r="N47" s="7">
        <f t="shared" ca="1" si="11"/>
        <v>82.063275347895029</v>
      </c>
      <c r="O47" s="7">
        <f t="shared" ca="1" si="12"/>
        <v>110.45477964975146</v>
      </c>
      <c r="P47" s="7">
        <f t="shared" ca="1" si="13"/>
        <v>0</v>
      </c>
      <c r="Q47" s="7">
        <f t="shared" ca="1" si="14"/>
        <v>0.24237198642290958</v>
      </c>
      <c r="R47" s="7">
        <f t="shared" ca="1" si="14"/>
        <v>0.62219188012493898</v>
      </c>
      <c r="S47" s="7">
        <f t="shared" ca="1" si="14"/>
        <v>0.93687317192518926</v>
      </c>
      <c r="T47" s="7">
        <f t="shared" ca="1" si="5"/>
        <v>240.90955929950286</v>
      </c>
    </row>
    <row r="48" spans="1:20">
      <c r="A48" s="7">
        <v>47</v>
      </c>
      <c r="B48" s="7">
        <f t="shared" ca="1" si="6"/>
        <v>0</v>
      </c>
      <c r="C48" s="7">
        <f t="shared" ca="1" si="1"/>
        <v>16.664633971125223</v>
      </c>
      <c r="D48" s="7">
        <f t="shared" ca="1" si="2"/>
        <v>37.820770233214027</v>
      </c>
      <c r="E48" s="7">
        <f t="shared" ca="1" si="3"/>
        <v>45.51459579566076</v>
      </c>
      <c r="F48" s="7">
        <f t="shared" ca="1" si="7"/>
        <v>0</v>
      </c>
      <c r="G48" s="7">
        <f t="shared" ca="1" si="8"/>
        <v>0.96700996800122652</v>
      </c>
      <c r="H48" s="7">
        <f t="shared" ca="1" si="8"/>
        <v>0.55385046546007843</v>
      </c>
      <c r="I48" s="7">
        <f t="shared" ca="1" si="8"/>
        <v>0.38882372452398373</v>
      </c>
      <c r="J48" s="7">
        <f t="shared" ca="1" si="4"/>
        <v>100</v>
      </c>
      <c r="L48" s="7">
        <f t="shared" ca="1" si="9"/>
        <v>0</v>
      </c>
      <c r="M48" s="7">
        <f t="shared" ca="1" si="10"/>
        <v>37.153026153147096</v>
      </c>
      <c r="N48" s="7">
        <f t="shared" ca="1" si="11"/>
        <v>84.319647706723046</v>
      </c>
      <c r="O48" s="7">
        <f t="shared" ca="1" si="12"/>
        <v>101.47267385987018</v>
      </c>
      <c r="P48" s="7">
        <f t="shared" ca="1" si="13"/>
        <v>0</v>
      </c>
      <c r="Q48" s="7">
        <f t="shared" ca="1" si="14"/>
        <v>0.77943756371992123</v>
      </c>
      <c r="R48" s="7">
        <f t="shared" ca="1" si="14"/>
        <v>0.33033227422585743</v>
      </c>
      <c r="S48" s="7">
        <f t="shared" ca="1" si="14"/>
        <v>0.89225618166132192</v>
      </c>
      <c r="T48" s="7">
        <f t="shared" ca="1" si="5"/>
        <v>222.94534771974031</v>
      </c>
    </row>
    <row r="49" spans="1:20">
      <c r="A49" s="7">
        <v>48</v>
      </c>
      <c r="B49" s="7">
        <f t="shared" ca="1" si="6"/>
        <v>0</v>
      </c>
      <c r="C49" s="7">
        <f t="shared" ca="1" si="1"/>
        <v>21.593277162744684</v>
      </c>
      <c r="D49" s="7">
        <f t="shared" ca="1" si="2"/>
        <v>33.038797353751711</v>
      </c>
      <c r="E49" s="7">
        <f t="shared" ca="1" si="3"/>
        <v>45.367925483503605</v>
      </c>
      <c r="F49" s="7">
        <f t="shared" ca="1" si="7"/>
        <v>0</v>
      </c>
      <c r="G49" s="7">
        <f t="shared" ca="1" si="8"/>
        <v>0.66051913812553031</v>
      </c>
      <c r="H49" s="7">
        <f t="shared" ca="1" si="8"/>
        <v>0.77837789868823637</v>
      </c>
      <c r="I49" s="7">
        <f t="shared" ca="1" si="8"/>
        <v>0.40709056459879622</v>
      </c>
      <c r="J49" s="7">
        <f t="shared" ca="1" si="4"/>
        <v>100</v>
      </c>
      <c r="L49" s="7">
        <f t="shared" ca="1" si="9"/>
        <v>0</v>
      </c>
      <c r="M49" s="7">
        <f t="shared" ca="1" si="10"/>
        <v>46.616860514319484</v>
      </c>
      <c r="N49" s="7">
        <f t="shared" ca="1" si="11"/>
        <v>71.3261352685265</v>
      </c>
      <c r="O49" s="7">
        <f t="shared" ca="1" si="12"/>
        <v>97.942995782846026</v>
      </c>
      <c r="P49" s="7">
        <f t="shared" ca="1" si="13"/>
        <v>0</v>
      </c>
      <c r="Q49" s="7">
        <f t="shared" ca="1" si="14"/>
        <v>0.80266015695942361</v>
      </c>
      <c r="R49" s="7">
        <f t="shared" ca="1" si="14"/>
        <v>0.62617625310821556</v>
      </c>
      <c r="S49" s="7">
        <f t="shared" ca="1" si="14"/>
        <v>0.15298453504959619</v>
      </c>
      <c r="T49" s="7">
        <f t="shared" ca="1" si="5"/>
        <v>215.885991565692</v>
      </c>
    </row>
    <row r="50" spans="1:20">
      <c r="A50" s="7">
        <v>49</v>
      </c>
      <c r="B50" s="7">
        <f t="shared" ca="1" si="6"/>
        <v>0</v>
      </c>
      <c r="C50" s="7">
        <f t="shared" ca="1" si="1"/>
        <v>20.558943482460716</v>
      </c>
      <c r="D50" s="7">
        <f t="shared" ca="1" si="2"/>
        <v>34.233502116358906</v>
      </c>
      <c r="E50" s="7">
        <f t="shared" ca="1" si="3"/>
        <v>45.207554401180374</v>
      </c>
      <c r="F50" s="7">
        <f t="shared" ca="1" si="7"/>
        <v>0</v>
      </c>
      <c r="G50" s="7">
        <f t="shared" ca="1" si="8"/>
        <v>2.760376862502778E-2</v>
      </c>
      <c r="H50" s="7">
        <f t="shared" ca="1" si="8"/>
        <v>7.8800796553305075E-2</v>
      </c>
      <c r="I50" s="7">
        <f t="shared" ca="1" si="8"/>
        <v>9.0783155148708827E-2</v>
      </c>
      <c r="J50" s="7">
        <f t="shared" ca="1" si="4"/>
        <v>100</v>
      </c>
      <c r="L50" s="7">
        <f t="shared" ca="1" si="9"/>
        <v>0</v>
      </c>
      <c r="M50" s="7">
        <f t="shared" ca="1" si="10"/>
        <v>42.898647587203342</v>
      </c>
      <c r="N50" s="7">
        <f t="shared" ca="1" si="11"/>
        <v>71.432218499862628</v>
      </c>
      <c r="O50" s="7">
        <f t="shared" ca="1" si="12"/>
        <v>94.330866087066013</v>
      </c>
      <c r="P50" s="7">
        <f t="shared" ca="1" si="13"/>
        <v>0</v>
      </c>
      <c r="Q50" s="7">
        <f t="shared" ca="1" si="14"/>
        <v>0.86835666287507329</v>
      </c>
      <c r="R50" s="7">
        <f t="shared" ca="1" si="14"/>
        <v>0.68775017808607231</v>
      </c>
      <c r="S50" s="7">
        <f t="shared" ca="1" si="14"/>
        <v>0.87366082444187931</v>
      </c>
      <c r="T50" s="7">
        <f t="shared" ca="1" si="5"/>
        <v>208.661732174132</v>
      </c>
    </row>
    <row r="51" spans="1:20">
      <c r="A51" s="7">
        <v>50</v>
      </c>
      <c r="B51" s="7">
        <f t="shared" ref="B51:B83" ca="1" si="15">(L51/SUM($L51:$P51))*100</f>
        <v>0</v>
      </c>
      <c r="C51" s="7">
        <f t="shared" ref="C51:C83" ca="1" si="16">(M51/SUM($L51:$P51))*100</f>
        <v>18.963109502011161</v>
      </c>
      <c r="D51" s="7">
        <f t="shared" ref="D51:D83" ca="1" si="17">(N51/SUM($L51:$P51))*100</f>
        <v>36.793797369684263</v>
      </c>
      <c r="E51" s="7">
        <f t="shared" ref="E51:E83" ca="1" si="18">(O51/SUM($L51:$P51))*100</f>
        <v>44.243093128304572</v>
      </c>
      <c r="F51" s="7">
        <f t="shared" ref="F51:F83" ca="1" si="19">(P51/SUM($L51:$P51))*100</f>
        <v>0</v>
      </c>
      <c r="G51" s="7">
        <f t="shared" ca="1" si="8"/>
        <v>0.84369207438293503</v>
      </c>
      <c r="H51" s="7">
        <f t="shared" ca="1" si="8"/>
        <v>0.79269476007175954</v>
      </c>
      <c r="I51" s="7">
        <f t="shared" ca="1" si="8"/>
        <v>0.29463303783170913</v>
      </c>
      <c r="J51" s="7">
        <f t="shared" ref="J51:J83" ca="1" si="20">SUM(B51:F51)</f>
        <v>100</v>
      </c>
      <c r="L51" s="7">
        <f t="shared" ca="1" si="9"/>
        <v>0</v>
      </c>
      <c r="M51" s="7">
        <f t="shared" ca="1" si="10"/>
        <v>32.939753802941816</v>
      </c>
      <c r="N51" s="7">
        <f t="shared" ca="1" si="11"/>
        <v>63.912441506715425</v>
      </c>
      <c r="O51" s="7">
        <f t="shared" ca="1" si="12"/>
        <v>76.852195309657276</v>
      </c>
      <c r="P51" s="7">
        <f t="shared" ca="1" si="13"/>
        <v>0</v>
      </c>
      <c r="Q51" s="7">
        <f t="shared" ca="1" si="14"/>
        <v>0.97578191994555374</v>
      </c>
      <c r="R51" s="7">
        <f t="shared" ca="1" si="14"/>
        <v>0.10184838107511729</v>
      </c>
      <c r="S51" s="7">
        <f t="shared" ca="1" si="14"/>
        <v>0.59979307028819384</v>
      </c>
      <c r="T51" s="7">
        <f t="shared" ref="T51:T83" ca="1" si="21">SUM(L51:P51)</f>
        <v>173.70439061931452</v>
      </c>
    </row>
    <row r="52" spans="1:20">
      <c r="A52" s="7">
        <v>51</v>
      </c>
      <c r="B52" s="7">
        <f t="shared" ca="1" si="15"/>
        <v>0</v>
      </c>
      <c r="C52" s="7">
        <f t="shared" ca="1" si="16"/>
        <v>17.431500782182439</v>
      </c>
      <c r="D52" s="7">
        <f t="shared" ca="1" si="17"/>
        <v>38.130648551984265</v>
      </c>
      <c r="E52" s="7">
        <f t="shared" ca="1" si="18"/>
        <v>44.437850665833295</v>
      </c>
      <c r="F52" s="7">
        <f t="shared" ca="1" si="19"/>
        <v>0</v>
      </c>
      <c r="G52" s="7">
        <f t="shared" ref="G52:I83" ca="1" si="22">RAND()</f>
        <v>0.79260610080402905</v>
      </c>
      <c r="H52" s="7">
        <f t="shared" ca="1" si="22"/>
        <v>0.15171573255008175</v>
      </c>
      <c r="I52" s="7">
        <f t="shared" ca="1" si="22"/>
        <v>0.13275756526402427</v>
      </c>
      <c r="J52" s="7">
        <f t="shared" ca="1" si="20"/>
        <v>100</v>
      </c>
      <c r="L52" s="7">
        <f t="shared" ca="1" si="9"/>
        <v>0</v>
      </c>
      <c r="M52" s="7">
        <f t="shared" ca="1" si="10"/>
        <v>31.339505171329456</v>
      </c>
      <c r="N52" s="7">
        <f t="shared" ca="1" si="11"/>
        <v>68.55380224647773</v>
      </c>
      <c r="O52" s="7">
        <f t="shared" ca="1" si="12"/>
        <v>79.893307417807222</v>
      </c>
      <c r="P52" s="7">
        <f t="shared" ca="1" si="13"/>
        <v>0</v>
      </c>
      <c r="Q52" s="7">
        <f t="shared" ref="Q52:S83" ca="1" si="23">RAND()</f>
        <v>0.27201853426966249</v>
      </c>
      <c r="R52" s="7">
        <f t="shared" ca="1" si="23"/>
        <v>0.4240741396771599</v>
      </c>
      <c r="S52" s="7">
        <f t="shared" ca="1" si="23"/>
        <v>0.50408657125777789</v>
      </c>
      <c r="T52" s="7">
        <f t="shared" ca="1" si="21"/>
        <v>179.78661483561442</v>
      </c>
    </row>
    <row r="53" spans="1:20">
      <c r="A53" s="7">
        <v>52</v>
      </c>
      <c r="B53" s="7">
        <f t="shared" ca="1" si="15"/>
        <v>0</v>
      </c>
      <c r="C53" s="7">
        <f t="shared" ca="1" si="16"/>
        <v>18.740044847729045</v>
      </c>
      <c r="D53" s="7">
        <f t="shared" ca="1" si="17"/>
        <v>37.127616481992426</v>
      </c>
      <c r="E53" s="7">
        <f t="shared" ca="1" si="18"/>
        <v>44.132338670278529</v>
      </c>
      <c r="F53" s="7">
        <f t="shared" ca="1" si="19"/>
        <v>0</v>
      </c>
      <c r="G53" s="7">
        <f t="shared" ca="1" si="22"/>
        <v>0.87098006302447117</v>
      </c>
      <c r="H53" s="7">
        <f t="shared" ca="1" si="22"/>
        <v>0.26314579116544035</v>
      </c>
      <c r="I53" s="7">
        <f t="shared" ca="1" si="22"/>
        <v>0.81037825499240945</v>
      </c>
      <c r="J53" s="7">
        <f t="shared" ca="1" si="20"/>
        <v>100</v>
      </c>
      <c r="L53" s="7">
        <f t="shared" ca="1" si="9"/>
        <v>0</v>
      </c>
      <c r="M53" s="7">
        <f t="shared" ca="1" si="10"/>
        <v>31.937843366666428</v>
      </c>
      <c r="N53" s="7">
        <f t="shared" ca="1" si="11"/>
        <v>63.274981965863951</v>
      </c>
      <c r="O53" s="7">
        <f t="shared" ca="1" si="12"/>
        <v>75.212825332530429</v>
      </c>
      <c r="P53" s="7">
        <f t="shared" ca="1" si="13"/>
        <v>0</v>
      </c>
      <c r="Q53" s="7">
        <f t="shared" ca="1" si="23"/>
        <v>0.75540840754284522</v>
      </c>
      <c r="R53" s="7">
        <f t="shared" ca="1" si="23"/>
        <v>0.52138430327900509</v>
      </c>
      <c r="S53" s="7">
        <f t="shared" ca="1" si="23"/>
        <v>0.4914673935121564</v>
      </c>
      <c r="T53" s="7">
        <f t="shared" ca="1" si="21"/>
        <v>170.4256506650608</v>
      </c>
    </row>
    <row r="54" spans="1:20">
      <c r="A54" s="7">
        <v>53</v>
      </c>
      <c r="B54" s="7">
        <f t="shared" ca="1" si="15"/>
        <v>0</v>
      </c>
      <c r="C54" s="7">
        <f t="shared" ca="1" si="16"/>
        <v>22.69026648667424</v>
      </c>
      <c r="D54" s="7">
        <f t="shared" ca="1" si="17"/>
        <v>33.054214360376974</v>
      </c>
      <c r="E54" s="7">
        <f t="shared" ca="1" si="18"/>
        <v>44.255519152948786</v>
      </c>
      <c r="F54" s="7">
        <f t="shared" ca="1" si="19"/>
        <v>0</v>
      </c>
      <c r="G54" s="7">
        <f t="shared" ca="1" si="22"/>
        <v>0.77763315646581288</v>
      </c>
      <c r="H54" s="7">
        <f t="shared" ca="1" si="22"/>
        <v>0.53432711550204481</v>
      </c>
      <c r="I54" s="7">
        <f t="shared" ca="1" si="22"/>
        <v>0.16838338994706237</v>
      </c>
      <c r="J54" s="7">
        <f t="shared" ca="1" si="20"/>
        <v>100</v>
      </c>
      <c r="L54" s="7">
        <f t="shared" ca="1" si="9"/>
        <v>0</v>
      </c>
      <c r="M54" s="7">
        <f t="shared" ca="1" si="10"/>
        <v>39.499246478159392</v>
      </c>
      <c r="N54" s="7">
        <f t="shared" ca="1" si="11"/>
        <v>57.540820903501555</v>
      </c>
      <c r="O54" s="7">
        <f t="shared" ca="1" si="12"/>
        <v>77.040067381661004</v>
      </c>
      <c r="P54" s="7">
        <f t="shared" ca="1" si="13"/>
        <v>0</v>
      </c>
      <c r="Q54" s="7">
        <f t="shared" ca="1" si="23"/>
        <v>0.43622910783688973</v>
      </c>
      <c r="R54" s="7">
        <f t="shared" ca="1" si="23"/>
        <v>0.52759121029341871</v>
      </c>
      <c r="S54" s="7">
        <f t="shared" ca="1" si="23"/>
        <v>0.14952105471877031</v>
      </c>
      <c r="T54" s="7">
        <f t="shared" ca="1" si="21"/>
        <v>174.08013476332195</v>
      </c>
    </row>
    <row r="55" spans="1:20">
      <c r="A55" s="7">
        <v>54</v>
      </c>
      <c r="B55" s="7">
        <f t="shared" ca="1" si="15"/>
        <v>0</v>
      </c>
      <c r="C55" s="7">
        <f t="shared" ca="1" si="16"/>
        <v>21.79592284189944</v>
      </c>
      <c r="D55" s="7">
        <f t="shared" ca="1" si="17"/>
        <v>34.024617995785214</v>
      </c>
      <c r="E55" s="7">
        <f t="shared" ca="1" si="18"/>
        <v>44.179459162315354</v>
      </c>
      <c r="F55" s="7">
        <f t="shared" ca="1" si="19"/>
        <v>0</v>
      </c>
      <c r="G55" s="7">
        <f t="shared" ca="1" si="22"/>
        <v>0.56865019207971113</v>
      </c>
      <c r="H55" s="7">
        <f t="shared" ca="1" si="22"/>
        <v>0.20410113207492253</v>
      </c>
      <c r="I55" s="7">
        <f t="shared" ca="1" si="22"/>
        <v>0.73532986634429653</v>
      </c>
      <c r="J55" s="7">
        <f t="shared" ca="1" si="20"/>
        <v>100</v>
      </c>
      <c r="L55" s="7">
        <f t="shared" ca="1" si="9"/>
        <v>0</v>
      </c>
      <c r="M55" s="7">
        <f t="shared" ca="1" si="10"/>
        <v>37.446559434448659</v>
      </c>
      <c r="N55" s="7">
        <f t="shared" ca="1" si="11"/>
        <v>58.456110771520258</v>
      </c>
      <c r="O55" s="7">
        <f t="shared" ca="1" si="12"/>
        <v>75.902670205968974</v>
      </c>
      <c r="P55" s="7">
        <f t="shared" ca="1" si="13"/>
        <v>0</v>
      </c>
      <c r="Q55" s="7">
        <f t="shared" ca="1" si="23"/>
        <v>0.6351570716552275</v>
      </c>
      <c r="R55" s="7">
        <f t="shared" ca="1" si="23"/>
        <v>0.57828721287062579</v>
      </c>
      <c r="S55" s="7">
        <f t="shared" ca="1" si="23"/>
        <v>0.68092156505616253</v>
      </c>
      <c r="T55" s="7">
        <f t="shared" ca="1" si="21"/>
        <v>171.80534041193789</v>
      </c>
    </row>
    <row r="56" spans="1:20">
      <c r="A56" s="7">
        <v>55</v>
      </c>
      <c r="B56" s="7">
        <f t="shared" ca="1" si="15"/>
        <v>0</v>
      </c>
      <c r="C56" s="7">
        <f t="shared" ca="1" si="16"/>
        <v>19.720177042337518</v>
      </c>
      <c r="D56" s="7">
        <f t="shared" ca="1" si="17"/>
        <v>36.930594472434848</v>
      </c>
      <c r="E56" s="7">
        <f t="shared" ca="1" si="18"/>
        <v>43.349228485227634</v>
      </c>
      <c r="F56" s="7">
        <f t="shared" ca="1" si="19"/>
        <v>0</v>
      </c>
      <c r="G56" s="7">
        <f t="shared" ca="1" si="22"/>
        <v>0.39494742371070679</v>
      </c>
      <c r="H56" s="7">
        <f t="shared" ca="1" si="22"/>
        <v>0.4069089135471351</v>
      </c>
      <c r="I56" s="7">
        <f t="shared" ca="1" si="22"/>
        <v>0.83140271065951599</v>
      </c>
      <c r="J56" s="7">
        <f t="shared" ca="1" si="20"/>
        <v>100</v>
      </c>
      <c r="L56" s="7">
        <f t="shared" ca="1" si="9"/>
        <v>0</v>
      </c>
      <c r="M56" s="7">
        <f t="shared" ca="1" si="10"/>
        <v>29.650961544139612</v>
      </c>
      <c r="N56" s="7">
        <f t="shared" ca="1" si="11"/>
        <v>55.52828629040453</v>
      </c>
      <c r="O56" s="7">
        <f t="shared" ca="1" si="12"/>
        <v>65.179247834544199</v>
      </c>
      <c r="P56" s="7">
        <f t="shared" ca="1" si="13"/>
        <v>0</v>
      </c>
      <c r="Q56" s="7">
        <f t="shared" ca="1" si="23"/>
        <v>0.58747423863250858</v>
      </c>
      <c r="R56" s="7">
        <f t="shared" ca="1" si="23"/>
        <v>5.1303120061270135E-2</v>
      </c>
      <c r="S56" s="7">
        <f t="shared" ca="1" si="23"/>
        <v>0.44108301457672239</v>
      </c>
      <c r="T56" s="7">
        <f t="shared" ca="1" si="21"/>
        <v>150.35849566908834</v>
      </c>
    </row>
    <row r="57" spans="1:20">
      <c r="A57" s="7">
        <v>56</v>
      </c>
      <c r="B57" s="7">
        <f t="shared" ca="1" si="15"/>
        <v>0</v>
      </c>
      <c r="C57" s="7">
        <f t="shared" ca="1" si="16"/>
        <v>18.805288734117354</v>
      </c>
      <c r="D57" s="7">
        <f t="shared" ca="1" si="17"/>
        <v>37.922321260156238</v>
      </c>
      <c r="E57" s="7">
        <f t="shared" ca="1" si="18"/>
        <v>43.272390005726422</v>
      </c>
      <c r="F57" s="7">
        <f t="shared" ca="1" si="19"/>
        <v>0</v>
      </c>
      <c r="G57" s="7">
        <f t="shared" ca="1" si="22"/>
        <v>0.87798050302061459</v>
      </c>
      <c r="H57" s="7">
        <f t="shared" ca="1" si="22"/>
        <v>0.30344061595974181</v>
      </c>
      <c r="I57" s="7">
        <f t="shared" ca="1" si="22"/>
        <v>0.65248352249518726</v>
      </c>
      <c r="J57" s="7">
        <f t="shared" ca="1" si="20"/>
        <v>100.00000000000001</v>
      </c>
      <c r="L57" s="7">
        <f t="shared" ca="1" si="9"/>
        <v>0</v>
      </c>
      <c r="M57" s="7">
        <f t="shared" ca="1" si="10"/>
        <v>27.952406203873281</v>
      </c>
      <c r="N57" s="7">
        <f t="shared" ca="1" si="11"/>
        <v>56.368192110474396</v>
      </c>
      <c r="O57" s="7">
        <f t="shared" ca="1" si="12"/>
        <v>64.320598314347748</v>
      </c>
      <c r="P57" s="7">
        <f t="shared" ca="1" si="13"/>
        <v>0</v>
      </c>
      <c r="Q57" s="7">
        <f t="shared" ca="1" si="23"/>
        <v>0.3026021520582669</v>
      </c>
      <c r="R57" s="7">
        <f t="shared" ca="1" si="23"/>
        <v>0.25966967604844382</v>
      </c>
      <c r="S57" s="7">
        <f t="shared" ca="1" si="23"/>
        <v>0.34459744306176032</v>
      </c>
      <c r="T57" s="7">
        <f t="shared" ca="1" si="21"/>
        <v>148.64119662869541</v>
      </c>
    </row>
    <row r="58" spans="1:20">
      <c r="A58" s="7">
        <v>57</v>
      </c>
      <c r="B58" s="7">
        <f t="shared" ca="1" si="15"/>
        <v>0</v>
      </c>
      <c r="C58" s="7">
        <f t="shared" ca="1" si="16"/>
        <v>15.944039843327609</v>
      </c>
      <c r="D58" s="7">
        <f t="shared" ca="1" si="17"/>
        <v>39.43924147197837</v>
      </c>
      <c r="E58" s="7">
        <f t="shared" ca="1" si="18"/>
        <v>44.616718684694014</v>
      </c>
      <c r="F58" s="7">
        <f t="shared" ca="1" si="19"/>
        <v>0</v>
      </c>
      <c r="G58" s="7">
        <f t="shared" ca="1" si="22"/>
        <v>1.4035173361584885E-2</v>
      </c>
      <c r="H58" s="7">
        <f t="shared" ca="1" si="22"/>
        <v>0.18381958969677215</v>
      </c>
      <c r="I58" s="7">
        <f t="shared" ca="1" si="22"/>
        <v>0.34361138185672391</v>
      </c>
      <c r="J58" s="7">
        <f t="shared" ca="1" si="20"/>
        <v>100</v>
      </c>
      <c r="L58" s="7">
        <f t="shared" ca="1" si="9"/>
        <v>0</v>
      </c>
      <c r="M58" s="7">
        <f t="shared" ca="1" si="10"/>
        <v>29.61769766330946</v>
      </c>
      <c r="N58" s="7">
        <f t="shared" ca="1" si="11"/>
        <v>73.262456784197454</v>
      </c>
      <c r="O58" s="7">
        <f t="shared" ca="1" si="12"/>
        <v>82.880154447506982</v>
      </c>
      <c r="P58" s="7">
        <f t="shared" ca="1" si="13"/>
        <v>0</v>
      </c>
      <c r="Q58" s="7">
        <f t="shared" ca="1" si="23"/>
        <v>2.0764367420732066E-2</v>
      </c>
      <c r="R58" s="7">
        <f t="shared" ca="1" si="23"/>
        <v>0.94874217407869366</v>
      </c>
      <c r="S58" s="7">
        <f t="shared" ca="1" si="23"/>
        <v>0.86547760110688454</v>
      </c>
      <c r="T58" s="7">
        <f t="shared" ca="1" si="21"/>
        <v>185.76030889501391</v>
      </c>
    </row>
    <row r="59" spans="1:20">
      <c r="A59" s="7">
        <v>58</v>
      </c>
      <c r="B59" s="7">
        <f t="shared" ca="1" si="15"/>
        <v>0</v>
      </c>
      <c r="C59" s="7">
        <f t="shared" ca="1" si="16"/>
        <v>12.854285866518843</v>
      </c>
      <c r="D59" s="7">
        <f t="shared" ca="1" si="17"/>
        <v>42.522363336181847</v>
      </c>
      <c r="E59" s="7">
        <f t="shared" ca="1" si="18"/>
        <v>44.623350797299302</v>
      </c>
      <c r="F59" s="7">
        <f t="shared" ca="1" si="19"/>
        <v>0</v>
      </c>
      <c r="G59" s="7">
        <f t="shared" ca="1" si="22"/>
        <v>0.22594756295059659</v>
      </c>
      <c r="H59" s="7">
        <f t="shared" ca="1" si="22"/>
        <v>0.58165647547318389</v>
      </c>
      <c r="I59" s="7">
        <f t="shared" ca="1" si="22"/>
        <v>0.52207450723571147</v>
      </c>
      <c r="J59" s="7">
        <f t="shared" ca="1" si="20"/>
        <v>100</v>
      </c>
      <c r="L59" s="7">
        <f t="shared" ca="1" si="9"/>
        <v>0</v>
      </c>
      <c r="M59" s="7">
        <f t="shared" ca="1" si="10"/>
        <v>23.907614913879982</v>
      </c>
      <c r="N59" s="7">
        <f t="shared" ca="1" si="11"/>
        <v>79.087107477316351</v>
      </c>
      <c r="O59" s="7">
        <f t="shared" ca="1" si="12"/>
        <v>82.994722391196404</v>
      </c>
      <c r="P59" s="7">
        <f t="shared" ca="1" si="13"/>
        <v>0</v>
      </c>
      <c r="Q59" s="7">
        <f t="shared" ca="1" si="23"/>
        <v>0.29499190747256032</v>
      </c>
      <c r="R59" s="7">
        <f t="shared" ca="1" si="23"/>
        <v>0.30072030465703092</v>
      </c>
      <c r="S59" s="7">
        <f t="shared" ca="1" si="23"/>
        <v>0.58622444212850477</v>
      </c>
      <c r="T59" s="7">
        <f t="shared" ca="1" si="21"/>
        <v>185.98944478239275</v>
      </c>
    </row>
    <row r="60" spans="1:20">
      <c r="A60" s="7">
        <v>59</v>
      </c>
      <c r="B60" s="7">
        <f t="shared" ca="1" si="15"/>
        <v>0</v>
      </c>
      <c r="C60" s="7">
        <f t="shared" ca="1" si="16"/>
        <v>15.175629713841065</v>
      </c>
      <c r="D60" s="7">
        <f t="shared" ca="1" si="17"/>
        <v>39.673195158849985</v>
      </c>
      <c r="E60" s="7">
        <f t="shared" ca="1" si="18"/>
        <v>45.15117512730896</v>
      </c>
      <c r="F60" s="7">
        <f t="shared" ca="1" si="19"/>
        <v>0</v>
      </c>
      <c r="G60" s="7">
        <f t="shared" ca="1" si="22"/>
        <v>0.33598724819488412</v>
      </c>
      <c r="H60" s="7">
        <f t="shared" ca="1" si="22"/>
        <v>0.31617688311079239</v>
      </c>
      <c r="I60" s="7">
        <f t="shared" ca="1" si="22"/>
        <v>0.51276559006543976</v>
      </c>
      <c r="J60" s="7">
        <f t="shared" ca="1" si="20"/>
        <v>100.00000000000001</v>
      </c>
      <c r="L60" s="7">
        <f t="shared" ca="1" si="9"/>
        <v>0</v>
      </c>
      <c r="M60" s="7">
        <f t="shared" ca="1" si="10"/>
        <v>31.297541388453343</v>
      </c>
      <c r="N60" s="7">
        <f t="shared" ca="1" si="11"/>
        <v>81.820226963222154</v>
      </c>
      <c r="O60" s="7">
        <f t="shared" ca="1" si="12"/>
        <v>93.117768351675579</v>
      </c>
      <c r="P60" s="7">
        <f t="shared" ca="1" si="13"/>
        <v>0</v>
      </c>
      <c r="Q60" s="7">
        <f t="shared" ca="1" si="23"/>
        <v>5.8506913574107866E-4</v>
      </c>
      <c r="R60" s="7">
        <f t="shared" ca="1" si="23"/>
        <v>0.50673736715969941</v>
      </c>
      <c r="S60" s="7">
        <f t="shared" ca="1" si="23"/>
        <v>0.13724104343103127</v>
      </c>
      <c r="T60" s="7">
        <f t="shared" ca="1" si="21"/>
        <v>206.23553670335107</v>
      </c>
    </row>
    <row r="61" spans="1:20">
      <c r="A61" s="7">
        <v>60</v>
      </c>
      <c r="B61" s="7">
        <f t="shared" ca="1" si="15"/>
        <v>0</v>
      </c>
      <c r="C61" s="7">
        <f t="shared" ca="1" si="16"/>
        <v>21.931288530572456</v>
      </c>
      <c r="D61" s="7">
        <f t="shared" ca="1" si="17"/>
        <v>33.163166390510902</v>
      </c>
      <c r="E61" s="7">
        <f t="shared" ca="1" si="18"/>
        <v>44.905545078916646</v>
      </c>
      <c r="F61" s="7">
        <f t="shared" ca="1" si="19"/>
        <v>0</v>
      </c>
      <c r="G61" s="7">
        <f t="shared" ca="1" si="22"/>
        <v>0.9547563684497965</v>
      </c>
      <c r="H61" s="7">
        <f t="shared" ca="1" si="22"/>
        <v>0.22865184139016126</v>
      </c>
      <c r="I61" s="7">
        <f t="shared" ca="1" si="22"/>
        <v>0.67258636781836278</v>
      </c>
      <c r="J61" s="7">
        <f t="shared" ca="1" si="20"/>
        <v>100</v>
      </c>
      <c r="L61" s="7">
        <f t="shared" ca="1" si="9"/>
        <v>0</v>
      </c>
      <c r="M61" s="7">
        <f t="shared" ca="1" si="10"/>
        <v>43.049332794780312</v>
      </c>
      <c r="N61" s="7">
        <f t="shared" ca="1" si="11"/>
        <v>65.096594050259043</v>
      </c>
      <c r="O61" s="7">
        <f t="shared" ca="1" si="12"/>
        <v>88.14592684503944</v>
      </c>
      <c r="P61" s="7">
        <f t="shared" ca="1" si="13"/>
        <v>0</v>
      </c>
      <c r="Q61" s="7">
        <f t="shared" ca="1" si="23"/>
        <v>0.90491120536425118</v>
      </c>
      <c r="R61" s="7">
        <f t="shared" ca="1" si="23"/>
        <v>0.65631913003244424</v>
      </c>
      <c r="S61" s="7">
        <f t="shared" ca="1" si="23"/>
        <v>6.8729559716095734E-2</v>
      </c>
      <c r="T61" s="7">
        <f t="shared" ca="1" si="21"/>
        <v>196.2918536900788</v>
      </c>
    </row>
    <row r="62" spans="1:20">
      <c r="A62" s="7">
        <v>61</v>
      </c>
      <c r="B62" s="7">
        <f t="shared" ca="1" si="15"/>
        <v>0</v>
      </c>
      <c r="C62" s="7">
        <f t="shared" ca="1" si="16"/>
        <v>24.812417910053732</v>
      </c>
      <c r="D62" s="7">
        <f t="shared" ca="1" si="17"/>
        <v>29.579341099429968</v>
      </c>
      <c r="E62" s="7">
        <f t="shared" ca="1" si="18"/>
        <v>45.6082409905163</v>
      </c>
      <c r="F62" s="7">
        <f t="shared" ca="1" si="19"/>
        <v>0</v>
      </c>
      <c r="G62" s="7">
        <f t="shared" ca="1" si="22"/>
        <v>0.5594840126026096</v>
      </c>
      <c r="H62" s="7">
        <f t="shared" ca="1" si="22"/>
        <v>9.7814103213225478E-2</v>
      </c>
      <c r="I62" s="7">
        <f t="shared" ca="1" si="22"/>
        <v>0.34477991179572753</v>
      </c>
      <c r="J62" s="7">
        <f t="shared" ca="1" si="20"/>
        <v>100</v>
      </c>
      <c r="L62" s="7">
        <f t="shared" ca="1" si="9"/>
        <v>0</v>
      </c>
      <c r="M62" s="7">
        <f t="shared" ca="1" si="10"/>
        <v>56.497676344428143</v>
      </c>
      <c r="N62" s="7">
        <f t="shared" ca="1" si="11"/>
        <v>67.351922169580149</v>
      </c>
      <c r="O62" s="7">
        <f t="shared" ca="1" si="12"/>
        <v>103.84959851400838</v>
      </c>
      <c r="P62" s="7">
        <f t="shared" ca="1" si="13"/>
        <v>0</v>
      </c>
      <c r="Q62" s="7">
        <f t="shared" ca="1" si="23"/>
        <v>7.7680722988551554E-2</v>
      </c>
      <c r="R62" s="7">
        <f t="shared" ca="1" si="23"/>
        <v>0.86286430643699841</v>
      </c>
      <c r="S62" s="7">
        <f t="shared" ca="1" si="23"/>
        <v>0.19044712895460669</v>
      </c>
      <c r="T62" s="7">
        <f t="shared" ca="1" si="21"/>
        <v>227.69919702801667</v>
      </c>
    </row>
    <row r="63" spans="1:20">
      <c r="A63" s="7">
        <v>62</v>
      </c>
      <c r="B63" s="7">
        <f t="shared" ca="1" si="15"/>
        <v>0</v>
      </c>
      <c r="C63" s="7">
        <f t="shared" ca="1" si="16"/>
        <v>27.09036983381171</v>
      </c>
      <c r="D63" s="7">
        <f t="shared" ca="1" si="17"/>
        <v>26.961900467712784</v>
      </c>
      <c r="E63" s="7">
        <f t="shared" ca="1" si="18"/>
        <v>45.947729698475506</v>
      </c>
      <c r="F63" s="7">
        <f t="shared" ca="1" si="19"/>
        <v>0</v>
      </c>
      <c r="G63" s="7">
        <f t="shared" ca="1" si="22"/>
        <v>0.33671460169369594</v>
      </c>
      <c r="H63" s="7">
        <f t="shared" ca="1" si="22"/>
        <v>0.44300452413116942</v>
      </c>
      <c r="I63" s="7">
        <f t="shared" ca="1" si="22"/>
        <v>0.77430330912291423</v>
      </c>
      <c r="J63" s="7">
        <f t="shared" ca="1" si="20"/>
        <v>100</v>
      </c>
      <c r="L63" s="7">
        <f t="shared" ca="1" si="9"/>
        <v>0</v>
      </c>
      <c r="M63" s="7">
        <f t="shared" ca="1" si="10"/>
        <v>66.852326765122172</v>
      </c>
      <c r="N63" s="7">
        <f t="shared" ca="1" si="11"/>
        <v>66.535296171060878</v>
      </c>
      <c r="O63" s="7">
        <f t="shared" ca="1" si="12"/>
        <v>113.38762293618313</v>
      </c>
      <c r="P63" s="7">
        <f t="shared" ca="1" si="13"/>
        <v>0</v>
      </c>
      <c r="Q63" s="7">
        <f t="shared" ca="1" si="23"/>
        <v>0.49054240525440318</v>
      </c>
      <c r="R63" s="7">
        <f t="shared" ca="1" si="23"/>
        <v>0.96744362636314141</v>
      </c>
      <c r="S63" s="7">
        <f t="shared" ca="1" si="23"/>
        <v>0.44971110532844005</v>
      </c>
      <c r="T63" s="7">
        <f t="shared" ca="1" si="21"/>
        <v>246.77524587236618</v>
      </c>
    </row>
    <row r="64" spans="1:20">
      <c r="A64" s="7">
        <v>63</v>
      </c>
      <c r="B64" s="7">
        <f t="shared" ca="1" si="15"/>
        <v>0</v>
      </c>
      <c r="C64" s="7">
        <f t="shared" ca="1" si="16"/>
        <v>29.306261547448976</v>
      </c>
      <c r="D64" s="7">
        <f t="shared" ca="1" si="17"/>
        <v>24.80757483105937</v>
      </c>
      <c r="E64" s="7">
        <f t="shared" ca="1" si="18"/>
        <v>45.886163621491662</v>
      </c>
      <c r="F64" s="7">
        <f t="shared" ca="1" si="19"/>
        <v>0</v>
      </c>
      <c r="G64" s="7">
        <f t="shared" ca="1" si="22"/>
        <v>0.10916161334623109</v>
      </c>
      <c r="H64" s="7">
        <f t="shared" ca="1" si="22"/>
        <v>0.5725467872954606</v>
      </c>
      <c r="I64" s="7">
        <f t="shared" ca="1" si="22"/>
        <v>0.19726825918666491</v>
      </c>
      <c r="J64" s="7">
        <f t="shared" ca="1" si="20"/>
        <v>100</v>
      </c>
      <c r="L64" s="7">
        <f t="shared" ca="1" si="9"/>
        <v>0</v>
      </c>
      <c r="M64" s="7">
        <f t="shared" ca="1" si="10"/>
        <v>71.238277002341945</v>
      </c>
      <c r="N64" s="7">
        <f t="shared" ca="1" si="11"/>
        <v>60.302774706013899</v>
      </c>
      <c r="O64" s="7">
        <f t="shared" ca="1" si="12"/>
        <v>111.54105170835592</v>
      </c>
      <c r="P64" s="7">
        <f t="shared" ca="1" si="13"/>
        <v>0</v>
      </c>
      <c r="Q64" s="7">
        <f t="shared" ca="1" si="23"/>
        <v>0.48804782115053946</v>
      </c>
      <c r="R64" s="7">
        <f t="shared" ca="1" si="23"/>
        <v>0.39571925975917943</v>
      </c>
      <c r="S64" s="7">
        <f t="shared" ca="1" si="23"/>
        <v>0.17642174789819043</v>
      </c>
      <c r="T64" s="7">
        <f t="shared" ca="1" si="21"/>
        <v>243.08210341671176</v>
      </c>
    </row>
    <row r="65" spans="1:20">
      <c r="A65" s="7">
        <v>64</v>
      </c>
      <c r="B65" s="7">
        <f t="shared" ca="1" si="15"/>
        <v>0</v>
      </c>
      <c r="C65" s="7">
        <f t="shared" ca="1" si="16"/>
        <v>27.91512506295858</v>
      </c>
      <c r="D65" s="7">
        <f t="shared" ca="1" si="17"/>
        <v>26.131092662622287</v>
      </c>
      <c r="E65" s="7">
        <f t="shared" ca="1" si="18"/>
        <v>45.953782274419133</v>
      </c>
      <c r="F65" s="7">
        <f t="shared" ca="1" si="19"/>
        <v>0</v>
      </c>
      <c r="G65" s="7">
        <f t="shared" ca="1" si="22"/>
        <v>0.88046250287325778</v>
      </c>
      <c r="H65" s="7">
        <f t="shared" ca="1" si="22"/>
        <v>0.17401173558796434</v>
      </c>
      <c r="I65" s="7">
        <f t="shared" ca="1" si="22"/>
        <v>0.60303663837988031</v>
      </c>
      <c r="J65" s="7">
        <f t="shared" ca="1" si="20"/>
        <v>100</v>
      </c>
      <c r="L65" s="7">
        <f t="shared" ca="1" si="9"/>
        <v>0</v>
      </c>
      <c r="M65" s="7">
        <f t="shared" ca="1" si="10"/>
        <v>68.990664754579029</v>
      </c>
      <c r="N65" s="7">
        <f t="shared" ca="1" si="11"/>
        <v>64.581528812493318</v>
      </c>
      <c r="O65" s="7">
        <f t="shared" ca="1" si="12"/>
        <v>113.57219356707242</v>
      </c>
      <c r="P65" s="7">
        <f t="shared" ca="1" si="13"/>
        <v>0</v>
      </c>
      <c r="Q65" s="7">
        <f t="shared" ca="1" si="23"/>
        <v>0.11071787992872262</v>
      </c>
      <c r="R65" s="7">
        <f t="shared" ca="1" si="23"/>
        <v>0.21227497286454744</v>
      </c>
      <c r="S65" s="7">
        <f t="shared" ca="1" si="23"/>
        <v>0.32465558525269334</v>
      </c>
      <c r="T65" s="7">
        <f t="shared" ca="1" si="21"/>
        <v>247.14438713414478</v>
      </c>
    </row>
    <row r="66" spans="1:20">
      <c r="A66" s="7">
        <v>65</v>
      </c>
      <c r="B66" s="7">
        <f t="shared" ca="1" si="15"/>
        <v>0</v>
      </c>
      <c r="C66" s="7">
        <f t="shared" ca="1" si="16"/>
        <v>28.423252072239741</v>
      </c>
      <c r="D66" s="7">
        <f t="shared" ca="1" si="17"/>
        <v>26.071683620164627</v>
      </c>
      <c r="E66" s="7">
        <f t="shared" ca="1" si="18"/>
        <v>45.505064307595646</v>
      </c>
      <c r="F66" s="7">
        <f t="shared" ca="1" si="19"/>
        <v>0</v>
      </c>
      <c r="G66" s="7">
        <f t="shared" ca="1" si="22"/>
        <v>0.79450605255207385</v>
      </c>
      <c r="H66" s="7">
        <f t="shared" ca="1" si="22"/>
        <v>0.37441350457790379</v>
      </c>
      <c r="I66" s="7">
        <f t="shared" ca="1" si="22"/>
        <v>0.82613530413074598</v>
      </c>
      <c r="J66" s="7">
        <f t="shared" ca="1" si="20"/>
        <v>100.00000000000001</v>
      </c>
      <c r="L66" s="7">
        <f t="shared" ca="1" si="9"/>
        <v>0</v>
      </c>
      <c r="M66" s="7">
        <f t="shared" ca="1" si="10"/>
        <v>63.233945972285809</v>
      </c>
      <c r="N66" s="7">
        <f t="shared" ca="1" si="11"/>
        <v>58.002350654806989</v>
      </c>
      <c r="O66" s="7">
        <f t="shared" ca="1" si="12"/>
        <v>101.23629662709287</v>
      </c>
      <c r="P66" s="7">
        <f t="shared" ca="1" si="13"/>
        <v>0</v>
      </c>
      <c r="Q66" s="7">
        <f t="shared" ca="1" si="23"/>
        <v>0.91208503892891291</v>
      </c>
      <c r="R66" s="7">
        <f t="shared" ca="1" si="23"/>
        <v>0.29529019192993589</v>
      </c>
      <c r="S66" s="7">
        <f t="shared" ca="1" si="23"/>
        <v>0.58312613104459687</v>
      </c>
      <c r="T66" s="7">
        <f t="shared" ca="1" si="21"/>
        <v>222.47259325418565</v>
      </c>
    </row>
    <row r="67" spans="1:20">
      <c r="A67" s="7">
        <v>66</v>
      </c>
      <c r="B67" s="7">
        <f t="shared" ca="1" si="15"/>
        <v>0</v>
      </c>
      <c r="C67" s="7">
        <f t="shared" ca="1" si="16"/>
        <v>33.427330857679671</v>
      </c>
      <c r="D67" s="7">
        <f t="shared" ca="1" si="17"/>
        <v>20.666073929986577</v>
      </c>
      <c r="E67" s="7">
        <f t="shared" ca="1" si="18"/>
        <v>45.906595212333748</v>
      </c>
      <c r="F67" s="7">
        <f t="shared" ca="1" si="19"/>
        <v>0</v>
      </c>
      <c r="G67" s="7">
        <f t="shared" ca="1" si="22"/>
        <v>0.91109391223515945</v>
      </c>
      <c r="H67" s="7">
        <f t="shared" ca="1" si="22"/>
        <v>0.56097077998637745</v>
      </c>
      <c r="I67" s="7">
        <f t="shared" ca="1" si="22"/>
        <v>8.5565264696025545E-2</v>
      </c>
      <c r="J67" s="7">
        <f t="shared" ca="1" si="20"/>
        <v>100</v>
      </c>
      <c r="L67" s="7">
        <f t="shared" ca="1" si="9"/>
        <v>0</v>
      </c>
      <c r="M67" s="7">
        <f t="shared" ca="1" si="10"/>
        <v>81.661434897420122</v>
      </c>
      <c r="N67" s="7">
        <f t="shared" ca="1" si="11"/>
        <v>50.486269992782034</v>
      </c>
      <c r="O67" s="7">
        <f t="shared" ca="1" si="12"/>
        <v>112.14770489020222</v>
      </c>
      <c r="P67" s="7">
        <f t="shared" ca="1" si="13"/>
        <v>0</v>
      </c>
      <c r="Q67" s="7">
        <f t="shared" ca="1" si="23"/>
        <v>0.4328822191691728</v>
      </c>
      <c r="R67" s="7">
        <f t="shared" ca="1" si="23"/>
        <v>0.97845263232464041</v>
      </c>
      <c r="S67" s="7">
        <f t="shared" ca="1" si="23"/>
        <v>5.707818606792503E-2</v>
      </c>
      <c r="T67" s="7">
        <f t="shared" ca="1" si="21"/>
        <v>244.29540978040438</v>
      </c>
    </row>
    <row r="68" spans="1:20">
      <c r="A68" s="7">
        <v>67</v>
      </c>
      <c r="B68" s="7">
        <f t="shared" ca="1" si="15"/>
        <v>0</v>
      </c>
      <c r="C68" s="7">
        <f t="shared" ca="1" si="16"/>
        <v>33.865483531493965</v>
      </c>
      <c r="D68" s="7">
        <f t="shared" ca="1" si="17"/>
        <v>20.23570393502159</v>
      </c>
      <c r="E68" s="7">
        <f t="shared" ca="1" si="18"/>
        <v>45.898812533484453</v>
      </c>
      <c r="F68" s="7">
        <f t="shared" ca="1" si="19"/>
        <v>0</v>
      </c>
      <c r="G68" s="7">
        <f t="shared" ca="1" si="22"/>
        <v>0.53928641335342087</v>
      </c>
      <c r="H68" s="7">
        <f t="shared" ca="1" si="22"/>
        <v>1.3462056914881559E-2</v>
      </c>
      <c r="I68" s="7">
        <f t="shared" ca="1" si="22"/>
        <v>0.26674554019878749</v>
      </c>
      <c r="J68" s="7">
        <f t="shared" ca="1" si="20"/>
        <v>100</v>
      </c>
      <c r="L68" s="7">
        <f t="shared" ref="L68:L83" ca="1" si="24">IF(L67=0,0,IF(L67+Q68*20-R68*20&lt;0,0,L67+Q68*20-R68*20))</f>
        <v>0</v>
      </c>
      <c r="M68" s="7">
        <f t="shared" ref="M68:M83" ca="1" si="25">IF(M67=0,0,IF(M67+R68*20-S68*20&lt;0,0,M67+R68*20-S68*20))</f>
        <v>82.574824506295158</v>
      </c>
      <c r="N68" s="7">
        <f t="shared" ref="N68:N83" ca="1" si="26">IF(N67=0,0,IF(N67+S68*20-Q68*20&lt;0,0,N67+S68*20-Q68*20))</f>
        <v>49.341084991206692</v>
      </c>
      <c r="O68" s="7">
        <f t="shared" ref="O68:O83" ca="1" si="27">IF(O67=0,0,IF(O67+R68*20-Q68*20&lt;0,0,O67+R68*20-Q68*20))</f>
        <v>111.9159094975019</v>
      </c>
      <c r="P68" s="7">
        <f t="shared" ref="P68:P83" ca="1" si="28">IF(P67=0,0,IF(P67+S68*20-R68*20&lt;0,0,P67+S68*20-R68*20))</f>
        <v>0</v>
      </c>
      <c r="Q68" s="7">
        <f t="shared" ca="1" si="23"/>
        <v>0.48228594114469803</v>
      </c>
      <c r="R68" s="7">
        <f t="shared" ca="1" si="23"/>
        <v>0.47069617150968268</v>
      </c>
      <c r="S68" s="7">
        <f t="shared" ca="1" si="23"/>
        <v>0.42502669106593094</v>
      </c>
      <c r="T68" s="7">
        <f t="shared" ca="1" si="21"/>
        <v>243.83181899500374</v>
      </c>
    </row>
    <row r="69" spans="1:20">
      <c r="A69" s="7">
        <v>68</v>
      </c>
      <c r="B69" s="7">
        <f t="shared" ca="1" si="15"/>
        <v>0</v>
      </c>
      <c r="C69" s="7">
        <f t="shared" ca="1" si="16"/>
        <v>36.76368948467352</v>
      </c>
      <c r="D69" s="7">
        <f t="shared" ca="1" si="17"/>
        <v>17.92920810148313</v>
      </c>
      <c r="E69" s="7">
        <f t="shared" ca="1" si="18"/>
        <v>45.307102413843339</v>
      </c>
      <c r="F69" s="7">
        <f t="shared" ca="1" si="19"/>
        <v>0</v>
      </c>
      <c r="G69" s="7">
        <f t="shared" ca="1" si="22"/>
        <v>0.57863061228598833</v>
      </c>
      <c r="H69" s="7">
        <f t="shared" ca="1" si="22"/>
        <v>4.5075007193994265E-3</v>
      </c>
      <c r="I69" s="7">
        <f t="shared" ca="1" si="22"/>
        <v>0.16489352694396686</v>
      </c>
      <c r="J69" s="7">
        <f t="shared" ca="1" si="20"/>
        <v>99.999999999999986</v>
      </c>
      <c r="L69" s="7">
        <f t="shared" ca="1" si="24"/>
        <v>0</v>
      </c>
      <c r="M69" s="7">
        <f t="shared" ca="1" si="25"/>
        <v>78.338998049138738</v>
      </c>
      <c r="N69" s="7">
        <f t="shared" ca="1" si="26"/>
        <v>38.204984814438639</v>
      </c>
      <c r="O69" s="7">
        <f t="shared" ca="1" si="27"/>
        <v>96.543982863577426</v>
      </c>
      <c r="P69" s="7">
        <f t="shared" ca="1" si="28"/>
        <v>0</v>
      </c>
      <c r="Q69" s="7">
        <f t="shared" ca="1" si="23"/>
        <v>0.78339408980483638</v>
      </c>
      <c r="R69" s="7">
        <f t="shared" ca="1" si="23"/>
        <v>1.4797758108612502E-2</v>
      </c>
      <c r="S69" s="7">
        <f t="shared" ca="1" si="23"/>
        <v>0.2265890809664336</v>
      </c>
      <c r="T69" s="7">
        <f t="shared" ca="1" si="21"/>
        <v>213.08796572715482</v>
      </c>
    </row>
    <row r="70" spans="1:20">
      <c r="A70" s="7">
        <v>69</v>
      </c>
      <c r="B70" s="7">
        <f t="shared" ca="1" si="15"/>
        <v>0</v>
      </c>
      <c r="C70" s="7">
        <f t="shared" ca="1" si="16"/>
        <v>42.121625393441356</v>
      </c>
      <c r="D70" s="7">
        <f t="shared" ca="1" si="17"/>
        <v>12.680960870167294</v>
      </c>
      <c r="E70" s="7">
        <f t="shared" ca="1" si="18"/>
        <v>45.197413736391354</v>
      </c>
      <c r="F70" s="7">
        <f t="shared" ca="1" si="19"/>
        <v>0</v>
      </c>
      <c r="G70" s="7">
        <f t="shared" ca="1" si="22"/>
        <v>0.67711185116583306</v>
      </c>
      <c r="H70" s="7">
        <f t="shared" ca="1" si="22"/>
        <v>0.89475859599158936</v>
      </c>
      <c r="I70" s="7">
        <f t="shared" ca="1" si="22"/>
        <v>0.76198405089738697</v>
      </c>
      <c r="J70" s="7">
        <f t="shared" ca="1" si="20"/>
        <v>100</v>
      </c>
      <c r="L70" s="7">
        <f t="shared" ca="1" si="24"/>
        <v>0</v>
      </c>
      <c r="M70" s="7">
        <f t="shared" ca="1" si="25"/>
        <v>87.706129742250937</v>
      </c>
      <c r="N70" s="7">
        <f t="shared" ca="1" si="26"/>
        <v>26.40444163649196</v>
      </c>
      <c r="O70" s="7">
        <f t="shared" ca="1" si="27"/>
        <v>94.110571378742947</v>
      </c>
      <c r="P70" s="7">
        <f t="shared" ca="1" si="28"/>
        <v>0</v>
      </c>
      <c r="Q70" s="7">
        <f t="shared" ca="1" si="23"/>
        <v>0.60553137301864945</v>
      </c>
      <c r="R70" s="7">
        <f t="shared" ca="1" si="23"/>
        <v>0.48386079877692567</v>
      </c>
      <c r="S70" s="7">
        <f t="shared" ca="1" si="23"/>
        <v>1.550421412131564E-2</v>
      </c>
      <c r="T70" s="7">
        <f t="shared" ca="1" si="21"/>
        <v>208.22114275748584</v>
      </c>
    </row>
    <row r="71" spans="1:20">
      <c r="A71" s="7">
        <v>70</v>
      </c>
      <c r="B71" s="7">
        <f t="shared" ca="1" si="15"/>
        <v>0</v>
      </c>
      <c r="C71" s="7">
        <f t="shared" ca="1" si="16"/>
        <v>41.704207076243563</v>
      </c>
      <c r="D71" s="7">
        <f t="shared" ca="1" si="17"/>
        <v>12.842033854146948</v>
      </c>
      <c r="E71" s="7">
        <f t="shared" ca="1" si="18"/>
        <v>45.45375906960949</v>
      </c>
      <c r="F71" s="7">
        <f t="shared" ca="1" si="19"/>
        <v>0</v>
      </c>
      <c r="G71" s="7">
        <f t="shared" ca="1" si="22"/>
        <v>0.27162001510104195</v>
      </c>
      <c r="H71" s="7">
        <f t="shared" ca="1" si="22"/>
        <v>0.31894212613963369</v>
      </c>
      <c r="I71" s="7">
        <f t="shared" ca="1" si="22"/>
        <v>0.85349101748038581</v>
      </c>
      <c r="J71" s="7">
        <f t="shared" ca="1" si="20"/>
        <v>100</v>
      </c>
      <c r="L71" s="7">
        <f t="shared" ca="1" si="24"/>
        <v>0</v>
      </c>
      <c r="M71" s="7">
        <f t="shared" ca="1" si="25"/>
        <v>91.733385262230669</v>
      </c>
      <c r="N71" s="7">
        <f t="shared" ca="1" si="26"/>
        <v>28.247587514117559</v>
      </c>
      <c r="O71" s="7">
        <f t="shared" ca="1" si="27"/>
        <v>99.980972776348281</v>
      </c>
      <c r="P71" s="7">
        <f t="shared" ca="1" si="28"/>
        <v>0</v>
      </c>
      <c r="Q71" s="7">
        <f t="shared" ca="1" si="23"/>
        <v>0.43294923648069406</v>
      </c>
      <c r="R71" s="7">
        <f t="shared" ca="1" si="23"/>
        <v>0.72646930636096041</v>
      </c>
      <c r="S71" s="7">
        <f t="shared" ca="1" si="23"/>
        <v>0.52510653036197397</v>
      </c>
      <c r="T71" s="7">
        <f t="shared" ca="1" si="21"/>
        <v>219.96194555269651</v>
      </c>
    </row>
    <row r="72" spans="1:20">
      <c r="A72" s="7">
        <v>71</v>
      </c>
      <c r="B72" s="7">
        <f t="shared" ca="1" si="15"/>
        <v>0</v>
      </c>
      <c r="C72" s="7">
        <f t="shared" ca="1" si="16"/>
        <v>46.866335465224715</v>
      </c>
      <c r="D72" s="7">
        <f t="shared" ca="1" si="17"/>
        <v>8.158802138751172</v>
      </c>
      <c r="E72" s="7">
        <f t="shared" ca="1" si="18"/>
        <v>44.974862396024101</v>
      </c>
      <c r="F72" s="7">
        <f t="shared" ca="1" si="19"/>
        <v>0</v>
      </c>
      <c r="G72" s="7">
        <f t="shared" ca="1" si="22"/>
        <v>0.68904860395803647</v>
      </c>
      <c r="H72" s="7">
        <f t="shared" ca="1" si="22"/>
        <v>0.69081811496151402</v>
      </c>
      <c r="I72" s="7">
        <f t="shared" ca="1" si="22"/>
        <v>0.59605591406749203</v>
      </c>
      <c r="J72" s="7">
        <f t="shared" ca="1" si="20"/>
        <v>99.999999999999986</v>
      </c>
      <c r="L72" s="7">
        <f t="shared" ca="1" si="24"/>
        <v>0</v>
      </c>
      <c r="M72" s="7">
        <f t="shared" ca="1" si="25"/>
        <v>93.26378531036427</v>
      </c>
      <c r="N72" s="7">
        <f t="shared" ca="1" si="26"/>
        <v>16.235977562675895</v>
      </c>
      <c r="O72" s="7">
        <f t="shared" ca="1" si="27"/>
        <v>89.499762873040211</v>
      </c>
      <c r="P72" s="7">
        <f t="shared" ca="1" si="28"/>
        <v>0</v>
      </c>
      <c r="Q72" s="7">
        <f t="shared" ca="1" si="23"/>
        <v>0.61961177341001472</v>
      </c>
      <c r="R72" s="7">
        <f t="shared" ca="1" si="23"/>
        <v>9.5551278244611404E-2</v>
      </c>
      <c r="S72" s="7">
        <f t="shared" ca="1" si="23"/>
        <v>1.9031275837931516E-2</v>
      </c>
      <c r="T72" s="7">
        <f t="shared" ca="1" si="21"/>
        <v>198.99952574608039</v>
      </c>
    </row>
    <row r="73" spans="1:20">
      <c r="A73" s="7">
        <v>72</v>
      </c>
      <c r="B73" s="7">
        <f t="shared" ca="1" si="15"/>
        <v>0</v>
      </c>
      <c r="C73" s="7">
        <f t="shared" ca="1" si="16"/>
        <v>51.278290553888553</v>
      </c>
      <c r="D73" s="7">
        <f t="shared" ca="1" si="17"/>
        <v>3.9938061839594559</v>
      </c>
      <c r="E73" s="7">
        <f t="shared" ca="1" si="18"/>
        <v>44.72790326215199</v>
      </c>
      <c r="F73" s="7">
        <f t="shared" ca="1" si="19"/>
        <v>0</v>
      </c>
      <c r="G73" s="7">
        <f t="shared" ca="1" si="22"/>
        <v>0.49946104060023255</v>
      </c>
      <c r="H73" s="7">
        <f t="shared" ca="1" si="22"/>
        <v>0.13928666797595435</v>
      </c>
      <c r="I73" s="7">
        <f t="shared" ca="1" si="22"/>
        <v>0.75253724702032032</v>
      </c>
      <c r="J73" s="7">
        <f t="shared" ca="1" si="20"/>
        <v>100</v>
      </c>
      <c r="L73" s="7">
        <f t="shared" ca="1" si="24"/>
        <v>0</v>
      </c>
      <c r="M73" s="7">
        <f t="shared" ca="1" si="25"/>
        <v>97.263561546140082</v>
      </c>
      <c r="N73" s="7">
        <f t="shared" ca="1" si="26"/>
        <v>7.5753658981410439</v>
      </c>
      <c r="O73" s="7">
        <f t="shared" ca="1" si="27"/>
        <v>84.838927444281182</v>
      </c>
      <c r="P73" s="7">
        <f t="shared" ca="1" si="28"/>
        <v>0</v>
      </c>
      <c r="Q73" s="7">
        <f t="shared" ca="1" si="23"/>
        <v>0.77310920527960969</v>
      </c>
      <c r="R73" s="7">
        <f t="shared" ca="1" si="23"/>
        <v>0.54006743384165778</v>
      </c>
      <c r="S73" s="7">
        <f t="shared" ca="1" si="23"/>
        <v>0.3400786220528671</v>
      </c>
      <c r="T73" s="7">
        <f t="shared" ca="1" si="21"/>
        <v>189.67785488856231</v>
      </c>
    </row>
    <row r="74" spans="1:20">
      <c r="A74" s="7">
        <v>73</v>
      </c>
      <c r="B74" s="7">
        <f t="shared" ca="1" si="15"/>
        <v>0</v>
      </c>
      <c r="C74" s="7">
        <f t="shared" ca="1" si="16"/>
        <v>42.876412140074791</v>
      </c>
      <c r="D74" s="7">
        <f t="shared" ca="1" si="17"/>
        <v>11.967808661080094</v>
      </c>
      <c r="E74" s="7">
        <f t="shared" ca="1" si="18"/>
        <v>45.155779198845117</v>
      </c>
      <c r="F74" s="7">
        <f t="shared" ca="1" si="19"/>
        <v>0</v>
      </c>
      <c r="G74" s="7">
        <f t="shared" ca="1" si="22"/>
        <v>0.35267744444146087</v>
      </c>
      <c r="H74" s="7">
        <f t="shared" ca="1" si="22"/>
        <v>0.70089710727862098</v>
      </c>
      <c r="I74" s="7">
        <f t="shared" ca="1" si="22"/>
        <v>0.88021134788037747</v>
      </c>
      <c r="J74" s="7">
        <f t="shared" ca="1" si="20"/>
        <v>100</v>
      </c>
      <c r="L74" s="7">
        <f t="shared" ca="1" si="24"/>
        <v>0</v>
      </c>
      <c r="M74" s="7">
        <f t="shared" ca="1" si="25"/>
        <v>88.510441410624225</v>
      </c>
      <c r="N74" s="7">
        <f t="shared" ca="1" si="26"/>
        <v>24.705332709497625</v>
      </c>
      <c r="O74" s="7">
        <f t="shared" ca="1" si="27"/>
        <v>93.215774120121907</v>
      </c>
      <c r="P74" s="7">
        <f t="shared" ca="1" si="28"/>
        <v>0</v>
      </c>
      <c r="Q74" s="7">
        <f t="shared" ca="1" si="23"/>
        <v>0.13243369848022613</v>
      </c>
      <c r="R74" s="7">
        <f t="shared" ca="1" si="23"/>
        <v>0.55127603227226185</v>
      </c>
      <c r="S74" s="7">
        <f t="shared" ca="1" si="23"/>
        <v>0.98893203904805527</v>
      </c>
      <c r="T74" s="7">
        <f t="shared" ca="1" si="21"/>
        <v>206.43154824024376</v>
      </c>
    </row>
    <row r="75" spans="1:20">
      <c r="A75" s="7">
        <v>74</v>
      </c>
      <c r="B75" s="7">
        <f t="shared" ca="1" si="15"/>
        <v>0</v>
      </c>
      <c r="C75" s="7">
        <f t="shared" ca="1" si="16"/>
        <v>40.923969523650385</v>
      </c>
      <c r="D75" s="7">
        <f t="shared" ca="1" si="17"/>
        <v>14.364668283099713</v>
      </c>
      <c r="E75" s="7">
        <f t="shared" ca="1" si="18"/>
        <v>44.711362193249904</v>
      </c>
      <c r="F75" s="7">
        <f t="shared" ca="1" si="19"/>
        <v>0</v>
      </c>
      <c r="G75" s="7">
        <f t="shared" ca="1" si="22"/>
        <v>0.82971021441094484</v>
      </c>
      <c r="H75" s="7">
        <f t="shared" ca="1" si="22"/>
        <v>0.29684963368697037</v>
      </c>
      <c r="I75" s="7">
        <f t="shared" ca="1" si="22"/>
        <v>0.12487072758509854</v>
      </c>
      <c r="J75" s="7">
        <f t="shared" ca="1" si="20"/>
        <v>100</v>
      </c>
      <c r="L75" s="7">
        <f t="shared" ca="1" si="24"/>
        <v>0</v>
      </c>
      <c r="M75" s="7">
        <f t="shared" ca="1" si="25"/>
        <v>77.380926845505257</v>
      </c>
      <c r="N75" s="7">
        <f t="shared" ca="1" si="26"/>
        <v>27.161376535873714</v>
      </c>
      <c r="O75" s="7">
        <f t="shared" ca="1" si="27"/>
        <v>84.542303381379028</v>
      </c>
      <c r="P75" s="7">
        <f t="shared" ca="1" si="28"/>
        <v>0</v>
      </c>
      <c r="Q75" s="7">
        <f t="shared" ca="1" si="23"/>
        <v>0.81247637184096533</v>
      </c>
      <c r="R75" s="7">
        <f t="shared" ca="1" si="23"/>
        <v>0.37880283490382172</v>
      </c>
      <c r="S75" s="7">
        <f t="shared" ca="1" si="23"/>
        <v>0.93527856315976954</v>
      </c>
      <c r="T75" s="7">
        <f t="shared" ca="1" si="21"/>
        <v>189.084606762758</v>
      </c>
    </row>
    <row r="76" spans="1:20">
      <c r="A76" s="7">
        <v>75</v>
      </c>
      <c r="B76" s="7">
        <f t="shared" ca="1" si="15"/>
        <v>0</v>
      </c>
      <c r="C76" s="7">
        <f t="shared" ca="1" si="16"/>
        <v>45.727944658774902</v>
      </c>
      <c r="D76" s="7">
        <f t="shared" ca="1" si="17"/>
        <v>9.0979941573843295</v>
      </c>
      <c r="E76" s="7">
        <f t="shared" ca="1" si="18"/>
        <v>45.174061183840777</v>
      </c>
      <c r="F76" s="7">
        <f t="shared" ca="1" si="19"/>
        <v>0</v>
      </c>
      <c r="G76" s="7">
        <f t="shared" ca="1" si="22"/>
        <v>0.34121311164604362</v>
      </c>
      <c r="H76" s="7">
        <f t="shared" ca="1" si="22"/>
        <v>0.15053682195204199</v>
      </c>
      <c r="I76" s="7">
        <f t="shared" ca="1" si="22"/>
        <v>4.8958246580373843E-2</v>
      </c>
      <c r="J76" s="7">
        <f t="shared" ca="1" si="20"/>
        <v>100</v>
      </c>
      <c r="L76" s="7">
        <f t="shared" ca="1" si="24"/>
        <v>0</v>
      </c>
      <c r="M76" s="7">
        <f t="shared" ca="1" si="25"/>
        <v>94.754505601394698</v>
      </c>
      <c r="N76" s="7">
        <f t="shared" ca="1" si="26"/>
        <v>18.852278290227133</v>
      </c>
      <c r="O76" s="7">
        <f t="shared" ca="1" si="27"/>
        <v>93.606783891621888</v>
      </c>
      <c r="P76" s="7">
        <f t="shared" ca="1" si="28"/>
        <v>0</v>
      </c>
      <c r="Q76" s="7">
        <f t="shared" ca="1" si="23"/>
        <v>0.49581410814742244</v>
      </c>
      <c r="R76" s="7">
        <f t="shared" ca="1" si="23"/>
        <v>0.94903813365956546</v>
      </c>
      <c r="S76" s="7">
        <f t="shared" ca="1" si="23"/>
        <v>8.0359195865093436E-2</v>
      </c>
      <c r="T76" s="7">
        <f t="shared" ca="1" si="21"/>
        <v>207.21356778324372</v>
      </c>
    </row>
    <row r="77" spans="1:20">
      <c r="A77" s="7">
        <v>76</v>
      </c>
      <c r="B77" s="7">
        <f t="shared" ca="1" si="15"/>
        <v>0</v>
      </c>
      <c r="C77" s="7">
        <f t="shared" ca="1" si="16"/>
        <v>50.400259862818899</v>
      </c>
      <c r="D77" s="7">
        <f t="shared" ca="1" si="17"/>
        <v>5.1842781547548302</v>
      </c>
      <c r="E77" s="7">
        <f t="shared" ca="1" si="18"/>
        <v>44.415461982426265</v>
      </c>
      <c r="F77" s="7">
        <f t="shared" ca="1" si="19"/>
        <v>0</v>
      </c>
      <c r="G77" s="7">
        <f t="shared" ca="1" si="22"/>
        <v>0.19912623093848869</v>
      </c>
      <c r="H77" s="7">
        <f t="shared" ca="1" si="22"/>
        <v>0.96411715436855916</v>
      </c>
      <c r="I77" s="7">
        <f t="shared" ca="1" si="22"/>
        <v>0.54483738400812598</v>
      </c>
      <c r="J77" s="7">
        <f t="shared" ca="1" si="20"/>
        <v>100</v>
      </c>
      <c r="L77" s="7">
        <f t="shared" ca="1" si="24"/>
        <v>0</v>
      </c>
      <c r="M77" s="7">
        <f t="shared" ca="1" si="25"/>
        <v>90.249649486164117</v>
      </c>
      <c r="N77" s="7">
        <f t="shared" ca="1" si="26"/>
        <v>9.28327130810219</v>
      </c>
      <c r="O77" s="7">
        <f t="shared" ca="1" si="27"/>
        <v>79.532920794266374</v>
      </c>
      <c r="P77" s="7">
        <f t="shared" ca="1" si="28"/>
        <v>0</v>
      </c>
      <c r="Q77" s="7">
        <f t="shared" ca="1" si="23"/>
        <v>0.94989288127236704</v>
      </c>
      <c r="R77" s="7">
        <f t="shared" ca="1" si="23"/>
        <v>0.24619972640459142</v>
      </c>
      <c r="S77" s="7">
        <f t="shared" ca="1" si="23"/>
        <v>0.47144253216611998</v>
      </c>
      <c r="T77" s="7">
        <f t="shared" ca="1" si="21"/>
        <v>179.06584158853269</v>
      </c>
    </row>
    <row r="78" spans="1:20">
      <c r="A78" s="7">
        <v>77</v>
      </c>
      <c r="B78" s="7">
        <f t="shared" ca="1" si="15"/>
        <v>0</v>
      </c>
      <c r="C78" s="7">
        <f t="shared" ca="1" si="16"/>
        <v>51.323749667071425</v>
      </c>
      <c r="D78" s="7">
        <f t="shared" ca="1" si="17"/>
        <v>3.4631342967046672</v>
      </c>
      <c r="E78" s="7">
        <f t="shared" ca="1" si="18"/>
        <v>45.213116036223909</v>
      </c>
      <c r="F78" s="7">
        <f t="shared" ca="1" si="19"/>
        <v>0</v>
      </c>
      <c r="G78" s="7">
        <f t="shared" ca="1" si="22"/>
        <v>0.56393685728082243</v>
      </c>
      <c r="H78" s="7">
        <f t="shared" ca="1" si="22"/>
        <v>0.33301534771807273</v>
      </c>
      <c r="I78" s="7">
        <f t="shared" ca="1" si="22"/>
        <v>0.24176866768693761</v>
      </c>
      <c r="J78" s="7">
        <f t="shared" ca="1" si="20"/>
        <v>100</v>
      </c>
      <c r="L78" s="7">
        <f t="shared" ca="1" si="24"/>
        <v>0</v>
      </c>
      <c r="M78" s="7">
        <f t="shared" ca="1" si="25"/>
        <v>107.21745096696458</v>
      </c>
      <c r="N78" s="7">
        <f t="shared" ca="1" si="26"/>
        <v>7.234631804136713</v>
      </c>
      <c r="O78" s="7">
        <f t="shared" ca="1" si="27"/>
        <v>94.45208277110136</v>
      </c>
      <c r="P78" s="7">
        <f t="shared" ca="1" si="28"/>
        <v>0</v>
      </c>
      <c r="Q78" s="7">
        <f t="shared" ca="1" si="23"/>
        <v>0.19981631504239006</v>
      </c>
      <c r="R78" s="7">
        <f t="shared" ca="1" si="23"/>
        <v>0.94577441388413885</v>
      </c>
      <c r="S78" s="7">
        <f t="shared" ca="1" si="23"/>
        <v>9.7384339844116208E-2</v>
      </c>
      <c r="T78" s="7">
        <f t="shared" ca="1" si="21"/>
        <v>208.90416554220263</v>
      </c>
    </row>
    <row r="79" spans="1:20">
      <c r="A79" s="7">
        <v>78</v>
      </c>
      <c r="B79" s="7">
        <f t="shared" ca="1" si="15"/>
        <v>0</v>
      </c>
      <c r="C79" s="7">
        <f t="shared" ca="1" si="16"/>
        <v>55.861014970293368</v>
      </c>
      <c r="D79" s="7">
        <f t="shared" ca="1" si="17"/>
        <v>0</v>
      </c>
      <c r="E79" s="7">
        <f t="shared" ca="1" si="18"/>
        <v>44.138985029706632</v>
      </c>
      <c r="F79" s="7">
        <f t="shared" ca="1" si="19"/>
        <v>0</v>
      </c>
      <c r="G79" s="7">
        <f t="shared" ca="1" si="22"/>
        <v>0.58874886452803277</v>
      </c>
      <c r="H79" s="7">
        <f t="shared" ca="1" si="22"/>
        <v>0.71622894156815009</v>
      </c>
      <c r="I79" s="7">
        <f t="shared" ca="1" si="22"/>
        <v>0.66523114257434945</v>
      </c>
      <c r="J79" s="7">
        <f t="shared" ca="1" si="20"/>
        <v>100</v>
      </c>
      <c r="L79" s="7">
        <f t="shared" ca="1" si="24"/>
        <v>0</v>
      </c>
      <c r="M79" s="7">
        <f t="shared" ca="1" si="25"/>
        <v>102.42126161517696</v>
      </c>
      <c r="N79" s="7">
        <f t="shared" ca="1" si="26"/>
        <v>0</v>
      </c>
      <c r="O79" s="7">
        <f t="shared" ca="1" si="27"/>
        <v>80.928900693266797</v>
      </c>
      <c r="P79" s="7">
        <f t="shared" ca="1" si="28"/>
        <v>0</v>
      </c>
      <c r="Q79" s="7">
        <f t="shared" ca="1" si="23"/>
        <v>0.69643149661024462</v>
      </c>
      <c r="R79" s="7">
        <f t="shared" ca="1" si="23"/>
        <v>2.0272392718516219E-2</v>
      </c>
      <c r="S79" s="7">
        <f t="shared" ca="1" si="23"/>
        <v>0.26008186030789726</v>
      </c>
      <c r="T79" s="7">
        <f t="shared" ca="1" si="21"/>
        <v>183.35016230844377</v>
      </c>
    </row>
    <row r="80" spans="1:20">
      <c r="A80" s="7">
        <v>79</v>
      </c>
      <c r="B80" s="7">
        <f t="shared" ca="1" si="15"/>
        <v>0</v>
      </c>
      <c r="C80" s="7">
        <f t="shared" ca="1" si="16"/>
        <v>58.19540858844735</v>
      </c>
      <c r="D80" s="7">
        <f t="shared" ca="1" si="17"/>
        <v>0</v>
      </c>
      <c r="E80" s="7">
        <f t="shared" ca="1" si="18"/>
        <v>41.804591411552643</v>
      </c>
      <c r="F80" s="7">
        <f t="shared" ca="1" si="19"/>
        <v>0</v>
      </c>
      <c r="G80" s="7">
        <f t="shared" ca="1" si="22"/>
        <v>0.2613682626956132</v>
      </c>
      <c r="H80" s="7">
        <f t="shared" ca="1" si="22"/>
        <v>0.84901800588269394</v>
      </c>
      <c r="I80" s="7">
        <f t="shared" ca="1" si="22"/>
        <v>0.61535939150480845</v>
      </c>
      <c r="J80" s="7">
        <f t="shared" ca="1" si="20"/>
        <v>100</v>
      </c>
      <c r="L80" s="7">
        <f t="shared" ca="1" si="24"/>
        <v>0</v>
      </c>
      <c r="M80" s="7">
        <f t="shared" ca="1" si="25"/>
        <v>101.22745943784628</v>
      </c>
      <c r="N80" s="7">
        <f t="shared" ca="1" si="26"/>
        <v>0</v>
      </c>
      <c r="O80" s="7">
        <f t="shared" ca="1" si="27"/>
        <v>72.71660572667156</v>
      </c>
      <c r="P80" s="7">
        <f t="shared" ca="1" si="28"/>
        <v>0</v>
      </c>
      <c r="Q80" s="7">
        <f t="shared" ca="1" si="23"/>
        <v>0.64094423289279279</v>
      </c>
      <c r="R80" s="7">
        <f t="shared" ca="1" si="23"/>
        <v>0.23032948456303126</v>
      </c>
      <c r="S80" s="7">
        <f t="shared" ca="1" si="23"/>
        <v>0.29001959342956496</v>
      </c>
      <c r="T80" s="7">
        <f t="shared" ca="1" si="21"/>
        <v>173.94406516451784</v>
      </c>
    </row>
    <row r="81" spans="1:20">
      <c r="A81" s="7">
        <v>80</v>
      </c>
      <c r="B81" s="7">
        <f t="shared" ca="1" si="15"/>
        <v>0</v>
      </c>
      <c r="C81" s="7">
        <f t="shared" ca="1" si="16"/>
        <v>55.45290950824392</v>
      </c>
      <c r="D81" s="7">
        <f t="shared" ca="1" si="17"/>
        <v>0</v>
      </c>
      <c r="E81" s="7">
        <f t="shared" ca="1" si="18"/>
        <v>44.547090491756087</v>
      </c>
      <c r="F81" s="7">
        <f t="shared" ca="1" si="19"/>
        <v>0</v>
      </c>
      <c r="G81" s="7">
        <f t="shared" ca="1" si="22"/>
        <v>2.3658861529951336E-2</v>
      </c>
      <c r="H81" s="7">
        <f t="shared" ca="1" si="22"/>
        <v>0.93116265687420252</v>
      </c>
      <c r="I81" s="7">
        <f t="shared" ca="1" si="22"/>
        <v>0.52141773678126246</v>
      </c>
      <c r="J81" s="7">
        <f t="shared" ca="1" si="20"/>
        <v>100</v>
      </c>
      <c r="L81" s="7">
        <f t="shared" ca="1" si="24"/>
        <v>0</v>
      </c>
      <c r="M81" s="7">
        <f t="shared" ca="1" si="25"/>
        <v>100.4802161718352</v>
      </c>
      <c r="N81" s="7">
        <f t="shared" ca="1" si="26"/>
        <v>0</v>
      </c>
      <c r="O81" s="7">
        <f t="shared" ca="1" si="27"/>
        <v>80.718961766514965</v>
      </c>
      <c r="P81" s="7">
        <f t="shared" ca="1" si="28"/>
        <v>0</v>
      </c>
      <c r="Q81" s="7">
        <f t="shared" ca="1" si="23"/>
        <v>0.4206655211489746</v>
      </c>
      <c r="R81" s="7">
        <f t="shared" ca="1" si="23"/>
        <v>0.82078332314114477</v>
      </c>
      <c r="S81" s="7">
        <f t="shared" ca="1" si="23"/>
        <v>0.85814548644169919</v>
      </c>
      <c r="T81" s="7">
        <f t="shared" ca="1" si="21"/>
        <v>181.19917793835015</v>
      </c>
    </row>
    <row r="82" spans="1:20">
      <c r="A82" s="7">
        <v>81</v>
      </c>
      <c r="B82" s="7">
        <f t="shared" ca="1" si="15"/>
        <v>0</v>
      </c>
      <c r="C82" s="7">
        <f t="shared" ca="1" si="16"/>
        <v>54.946674080236768</v>
      </c>
      <c r="D82" s="7">
        <f t="shared" ca="1" si="17"/>
        <v>0</v>
      </c>
      <c r="E82" s="7">
        <f t="shared" ca="1" si="18"/>
        <v>45.053325919763246</v>
      </c>
      <c r="F82" s="7">
        <f t="shared" ca="1" si="19"/>
        <v>0</v>
      </c>
      <c r="G82" s="7">
        <f t="shared" ca="1" si="22"/>
        <v>0.45931210167515824</v>
      </c>
      <c r="H82" s="7">
        <f t="shared" ca="1" si="22"/>
        <v>6.2861773838469581E-2</v>
      </c>
      <c r="I82" s="7">
        <f t="shared" ca="1" si="22"/>
        <v>0.64678044404393942</v>
      </c>
      <c r="J82" s="7">
        <f t="shared" ca="1" si="20"/>
        <v>100.00000000000001</v>
      </c>
      <c r="L82" s="7">
        <f t="shared" ca="1" si="24"/>
        <v>0</v>
      </c>
      <c r="M82" s="7">
        <f t="shared" ca="1" si="25"/>
        <v>91.721984377828761</v>
      </c>
      <c r="N82" s="7">
        <f t="shared" ca="1" si="26"/>
        <v>0</v>
      </c>
      <c r="O82" s="7">
        <f t="shared" ca="1" si="27"/>
        <v>75.207108079869883</v>
      </c>
      <c r="P82" s="7">
        <f t="shared" ca="1" si="28"/>
        <v>0</v>
      </c>
      <c r="Q82" s="7">
        <f t="shared" ca="1" si="23"/>
        <v>0.80064044741940976</v>
      </c>
      <c r="R82" s="7">
        <f t="shared" ca="1" si="23"/>
        <v>0.52504776308715562</v>
      </c>
      <c r="S82" s="7">
        <f t="shared" ca="1" si="23"/>
        <v>0.96295935278747735</v>
      </c>
      <c r="T82" s="7">
        <f t="shared" ca="1" si="21"/>
        <v>166.92909245769863</v>
      </c>
    </row>
    <row r="83" spans="1:20">
      <c r="A83" s="7">
        <v>82</v>
      </c>
      <c r="B83" s="7">
        <f t="shared" ca="1" si="15"/>
        <v>0</v>
      </c>
      <c r="C83" s="7">
        <f t="shared" ca="1" si="16"/>
        <v>55.375729051483155</v>
      </c>
      <c r="D83" s="7">
        <f t="shared" ca="1" si="17"/>
        <v>0</v>
      </c>
      <c r="E83" s="7">
        <f t="shared" ca="1" si="18"/>
        <v>44.624270948516845</v>
      </c>
      <c r="F83" s="7">
        <f t="shared" ca="1" si="19"/>
        <v>0</v>
      </c>
      <c r="G83" s="7">
        <f t="shared" ca="1" si="22"/>
        <v>0.61199881440842818</v>
      </c>
      <c r="H83" s="7">
        <f t="shared" ca="1" si="22"/>
        <v>0.22905891037680703</v>
      </c>
      <c r="I83" s="7">
        <f t="shared" ca="1" si="22"/>
        <v>0.22017502753124285</v>
      </c>
      <c r="J83" s="7">
        <f t="shared" ca="1" si="20"/>
        <v>100</v>
      </c>
      <c r="L83" s="7">
        <f t="shared" ca="1" si="24"/>
        <v>0</v>
      </c>
      <c r="M83" s="7">
        <f t="shared" ca="1" si="25"/>
        <v>75.889462788172352</v>
      </c>
      <c r="N83" s="7">
        <f t="shared" ca="1" si="26"/>
        <v>0</v>
      </c>
      <c r="O83" s="7">
        <f t="shared" ca="1" si="27"/>
        <v>61.155166850233762</v>
      </c>
      <c r="P83" s="7">
        <f t="shared" ca="1" si="28"/>
        <v>0</v>
      </c>
      <c r="Q83" s="7">
        <f t="shared" ca="1" si="23"/>
        <v>0.88376870460610391</v>
      </c>
      <c r="R83" s="7">
        <f t="shared" ca="1" si="23"/>
        <v>0.18117164312429768</v>
      </c>
      <c r="S83" s="7">
        <f t="shared" ca="1" si="23"/>
        <v>0.97279772260711828</v>
      </c>
      <c r="T83" s="7">
        <f t="shared" ca="1" si="21"/>
        <v>137.04462963840612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Projeto_02</vt:lpstr>
      <vt:lpstr>Sheet3</vt:lpstr>
      <vt:lpstr>Sheet4</vt:lpstr>
      <vt:lpstr>Sheet5</vt:lpstr>
      <vt:lpstr>Sheet6</vt:lpstr>
      <vt:lpstr>Figura_02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Guimaraes</dc:creator>
  <cp:lastModifiedBy>Paulo Guimaraes</cp:lastModifiedBy>
  <cp:lastPrinted>2016-09-15T04:42:52Z</cp:lastPrinted>
  <dcterms:created xsi:type="dcterms:W3CDTF">2016-09-15T00:47:50Z</dcterms:created>
  <dcterms:modified xsi:type="dcterms:W3CDTF">2016-09-29T23:42:23Z</dcterms:modified>
</cp:coreProperties>
</file>