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960" yWindow="960" windowWidth="24640" windowHeight="13860" tabRatio="500"/>
  </bookViews>
  <sheets>
    <sheet name="Figura_02" sheetId="8" r:id="rId1"/>
    <sheet name="Projeto_02" sheetId="1" r:id="rId2"/>
    <sheet name="Sheet3" sheetId="4" r:id="rId3"/>
    <sheet name="Sheet4" sheetId="5" r:id="rId4"/>
    <sheet name="Sheet5" sheetId="6" r:id="rId5"/>
    <sheet name="Sheet6" sheetId="7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" i="7" l="1"/>
  <c r="R3" i="7"/>
  <c r="L2" i="7"/>
  <c r="L3" i="7"/>
  <c r="Q4" i="7"/>
  <c r="R4" i="7"/>
  <c r="L4" i="7"/>
  <c r="Q5" i="7"/>
  <c r="R5" i="7"/>
  <c r="L5" i="7"/>
  <c r="Q6" i="7"/>
  <c r="R6" i="7"/>
  <c r="L6" i="7"/>
  <c r="Q7" i="7"/>
  <c r="R7" i="7"/>
  <c r="L7" i="7"/>
  <c r="Q8" i="7"/>
  <c r="R8" i="7"/>
  <c r="L8" i="7"/>
  <c r="Q9" i="7"/>
  <c r="R9" i="7"/>
  <c r="L9" i="7"/>
  <c r="Q10" i="7"/>
  <c r="R10" i="7"/>
  <c r="L10" i="7"/>
  <c r="Q11" i="7"/>
  <c r="R11" i="7"/>
  <c r="L11" i="7"/>
  <c r="Q12" i="7"/>
  <c r="R12" i="7"/>
  <c r="L12" i="7"/>
  <c r="Q13" i="7"/>
  <c r="R13" i="7"/>
  <c r="L13" i="7"/>
  <c r="Q14" i="7"/>
  <c r="R14" i="7"/>
  <c r="L14" i="7"/>
  <c r="Q15" i="7"/>
  <c r="R15" i="7"/>
  <c r="L15" i="7"/>
  <c r="Q16" i="7"/>
  <c r="R16" i="7"/>
  <c r="L16" i="7"/>
  <c r="Q17" i="7"/>
  <c r="R17" i="7"/>
  <c r="L17" i="7"/>
  <c r="Q18" i="7"/>
  <c r="R18" i="7"/>
  <c r="L18" i="7"/>
  <c r="Q19" i="7"/>
  <c r="R19" i="7"/>
  <c r="L19" i="7"/>
  <c r="Q20" i="7"/>
  <c r="R20" i="7"/>
  <c r="L20" i="7"/>
  <c r="Q21" i="7"/>
  <c r="R21" i="7"/>
  <c r="L21" i="7"/>
  <c r="Q22" i="7"/>
  <c r="R22" i="7"/>
  <c r="L22" i="7"/>
  <c r="Q23" i="7"/>
  <c r="R23" i="7"/>
  <c r="L23" i="7"/>
  <c r="Q24" i="7"/>
  <c r="R24" i="7"/>
  <c r="L24" i="7"/>
  <c r="S3" i="7"/>
  <c r="M2" i="7"/>
  <c r="M3" i="7"/>
  <c r="S4" i="7"/>
  <c r="M4" i="7"/>
  <c r="S5" i="7"/>
  <c r="M5" i="7"/>
  <c r="S6" i="7"/>
  <c r="M6" i="7"/>
  <c r="S7" i="7"/>
  <c r="M7" i="7"/>
  <c r="S8" i="7"/>
  <c r="M8" i="7"/>
  <c r="S9" i="7"/>
  <c r="M9" i="7"/>
  <c r="S10" i="7"/>
  <c r="M10" i="7"/>
  <c r="S11" i="7"/>
  <c r="M11" i="7"/>
  <c r="S12" i="7"/>
  <c r="M12" i="7"/>
  <c r="S13" i="7"/>
  <c r="M13" i="7"/>
  <c r="S14" i="7"/>
  <c r="M14" i="7"/>
  <c r="S15" i="7"/>
  <c r="M15" i="7"/>
  <c r="S16" i="7"/>
  <c r="M16" i="7"/>
  <c r="S17" i="7"/>
  <c r="M17" i="7"/>
  <c r="S18" i="7"/>
  <c r="M18" i="7"/>
  <c r="S19" i="7"/>
  <c r="M19" i="7"/>
  <c r="S20" i="7"/>
  <c r="M20" i="7"/>
  <c r="S21" i="7"/>
  <c r="M21" i="7"/>
  <c r="S22" i="7"/>
  <c r="M22" i="7"/>
  <c r="S23" i="7"/>
  <c r="M23" i="7"/>
  <c r="S24" i="7"/>
  <c r="M24" i="7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O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P2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B24" i="7"/>
  <c r="Q3" i="6"/>
  <c r="R3" i="6"/>
  <c r="L2" i="6"/>
  <c r="L3" i="6"/>
  <c r="Q4" i="6"/>
  <c r="R4" i="6"/>
  <c r="L4" i="6"/>
  <c r="Q5" i="6"/>
  <c r="R5" i="6"/>
  <c r="L5" i="6"/>
  <c r="Q6" i="6"/>
  <c r="R6" i="6"/>
  <c r="L6" i="6"/>
  <c r="Q7" i="6"/>
  <c r="R7" i="6"/>
  <c r="L7" i="6"/>
  <c r="Q8" i="6"/>
  <c r="R8" i="6"/>
  <c r="L8" i="6"/>
  <c r="Q9" i="6"/>
  <c r="R9" i="6"/>
  <c r="L9" i="6"/>
  <c r="Q10" i="6"/>
  <c r="R10" i="6"/>
  <c r="L10" i="6"/>
  <c r="Q11" i="6"/>
  <c r="R11" i="6"/>
  <c r="L11" i="6"/>
  <c r="Q12" i="6"/>
  <c r="R12" i="6"/>
  <c r="L12" i="6"/>
  <c r="Q13" i="6"/>
  <c r="R13" i="6"/>
  <c r="L13" i="6"/>
  <c r="Q14" i="6"/>
  <c r="R14" i="6"/>
  <c r="L14" i="6"/>
  <c r="Q15" i="6"/>
  <c r="R15" i="6"/>
  <c r="L15" i="6"/>
  <c r="Q16" i="6"/>
  <c r="R16" i="6"/>
  <c r="L16" i="6"/>
  <c r="Q17" i="6"/>
  <c r="R17" i="6"/>
  <c r="L17" i="6"/>
  <c r="Q18" i="6"/>
  <c r="R18" i="6"/>
  <c r="L18" i="6"/>
  <c r="Q19" i="6"/>
  <c r="R19" i="6"/>
  <c r="L19" i="6"/>
  <c r="Q20" i="6"/>
  <c r="R20" i="6"/>
  <c r="L20" i="6"/>
  <c r="Q21" i="6"/>
  <c r="R21" i="6"/>
  <c r="L21" i="6"/>
  <c r="Q22" i="6"/>
  <c r="R22" i="6"/>
  <c r="L22" i="6"/>
  <c r="Q23" i="6"/>
  <c r="R23" i="6"/>
  <c r="L23" i="6"/>
  <c r="Q24" i="6"/>
  <c r="R24" i="6"/>
  <c r="L24" i="6"/>
  <c r="S3" i="6"/>
  <c r="M2" i="6"/>
  <c r="M3" i="6"/>
  <c r="S4" i="6"/>
  <c r="M4" i="6"/>
  <c r="S5" i="6"/>
  <c r="M5" i="6"/>
  <c r="S6" i="6"/>
  <c r="M6" i="6"/>
  <c r="S7" i="6"/>
  <c r="M7" i="6"/>
  <c r="S8" i="6"/>
  <c r="M8" i="6"/>
  <c r="S9" i="6"/>
  <c r="M9" i="6"/>
  <c r="S10" i="6"/>
  <c r="M10" i="6"/>
  <c r="S11" i="6"/>
  <c r="M11" i="6"/>
  <c r="S12" i="6"/>
  <c r="M12" i="6"/>
  <c r="S13" i="6"/>
  <c r="M13" i="6"/>
  <c r="S14" i="6"/>
  <c r="M14" i="6"/>
  <c r="S15" i="6"/>
  <c r="M15" i="6"/>
  <c r="S16" i="6"/>
  <c r="M16" i="6"/>
  <c r="S17" i="6"/>
  <c r="M17" i="6"/>
  <c r="S18" i="6"/>
  <c r="M18" i="6"/>
  <c r="S19" i="6"/>
  <c r="M19" i="6"/>
  <c r="S20" i="6"/>
  <c r="M20" i="6"/>
  <c r="S21" i="6"/>
  <c r="M21" i="6"/>
  <c r="S22" i="6"/>
  <c r="M22" i="6"/>
  <c r="S23" i="6"/>
  <c r="M23" i="6"/>
  <c r="S24" i="6"/>
  <c r="M24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O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B24" i="6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4" i="1"/>
  <c r="C24" i="7"/>
  <c r="C24" i="6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4" i="1"/>
  <c r="D24" i="7"/>
  <c r="D24" i="6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4" i="1"/>
  <c r="E24" i="7"/>
  <c r="E24" i="6"/>
  <c r="E2" i="4"/>
  <c r="F2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E24" i="1"/>
  <c r="F24" i="7"/>
  <c r="F24" i="6"/>
  <c r="F24" i="4"/>
  <c r="F24" i="1"/>
  <c r="Q25" i="7"/>
  <c r="R25" i="7"/>
  <c r="L25" i="7"/>
  <c r="S25" i="7"/>
  <c r="M25" i="7"/>
  <c r="N25" i="7"/>
  <c r="O25" i="7"/>
  <c r="P25" i="7"/>
  <c r="B25" i="7"/>
  <c r="Q25" i="6"/>
  <c r="R25" i="6"/>
  <c r="L25" i="6"/>
  <c r="S25" i="6"/>
  <c r="M25" i="6"/>
  <c r="N25" i="6"/>
  <c r="O25" i="6"/>
  <c r="P25" i="6"/>
  <c r="B25" i="6"/>
  <c r="B25" i="4"/>
  <c r="B25" i="1"/>
  <c r="C25" i="7"/>
  <c r="C25" i="6"/>
  <c r="C25" i="4"/>
  <c r="C25" i="1"/>
  <c r="D25" i="7"/>
  <c r="D25" i="6"/>
  <c r="D25" i="4"/>
  <c r="D25" i="1"/>
  <c r="E25" i="7"/>
  <c r="E25" i="6"/>
  <c r="E25" i="4"/>
  <c r="E25" i="1"/>
  <c r="F25" i="7"/>
  <c r="F25" i="6"/>
  <c r="F25" i="4"/>
  <c r="F25" i="1"/>
  <c r="Q26" i="7"/>
  <c r="R26" i="7"/>
  <c r="L26" i="7"/>
  <c r="S26" i="7"/>
  <c r="M26" i="7"/>
  <c r="N26" i="7"/>
  <c r="O26" i="7"/>
  <c r="P26" i="7"/>
  <c r="B26" i="7"/>
  <c r="Q26" i="6"/>
  <c r="R26" i="6"/>
  <c r="L26" i="6"/>
  <c r="S26" i="6"/>
  <c r="M26" i="6"/>
  <c r="N26" i="6"/>
  <c r="O26" i="6"/>
  <c r="P26" i="6"/>
  <c r="B26" i="6"/>
  <c r="B26" i="4"/>
  <c r="B26" i="1"/>
  <c r="C26" i="7"/>
  <c r="C26" i="6"/>
  <c r="C26" i="4"/>
  <c r="C26" i="1"/>
  <c r="D26" i="7"/>
  <c r="D26" i="6"/>
  <c r="D26" i="4"/>
  <c r="D26" i="1"/>
  <c r="E26" i="7"/>
  <c r="E26" i="6"/>
  <c r="E26" i="4"/>
  <c r="E26" i="1"/>
  <c r="F26" i="7"/>
  <c r="F26" i="6"/>
  <c r="F26" i="4"/>
  <c r="F26" i="1"/>
  <c r="Q27" i="7"/>
  <c r="R27" i="7"/>
  <c r="L27" i="7"/>
  <c r="S27" i="7"/>
  <c r="M27" i="7"/>
  <c r="N27" i="7"/>
  <c r="O27" i="7"/>
  <c r="P27" i="7"/>
  <c r="B27" i="7"/>
  <c r="Q27" i="6"/>
  <c r="R27" i="6"/>
  <c r="L27" i="6"/>
  <c r="S27" i="6"/>
  <c r="M27" i="6"/>
  <c r="N27" i="6"/>
  <c r="O27" i="6"/>
  <c r="P27" i="6"/>
  <c r="B27" i="6"/>
  <c r="B27" i="4"/>
  <c r="B27" i="1"/>
  <c r="C27" i="7"/>
  <c r="C27" i="6"/>
  <c r="C27" i="4"/>
  <c r="C27" i="1"/>
  <c r="D27" i="7"/>
  <c r="D27" i="6"/>
  <c r="D27" i="4"/>
  <c r="D27" i="1"/>
  <c r="E27" i="7"/>
  <c r="E27" i="6"/>
  <c r="E27" i="4"/>
  <c r="E27" i="1"/>
  <c r="F27" i="7"/>
  <c r="F27" i="6"/>
  <c r="F27" i="4"/>
  <c r="F27" i="1"/>
  <c r="Q28" i="7"/>
  <c r="R28" i="7"/>
  <c r="L28" i="7"/>
  <c r="S28" i="7"/>
  <c r="M28" i="7"/>
  <c r="N28" i="7"/>
  <c r="O28" i="7"/>
  <c r="P28" i="7"/>
  <c r="B28" i="7"/>
  <c r="Q28" i="6"/>
  <c r="R28" i="6"/>
  <c r="L28" i="6"/>
  <c r="S28" i="6"/>
  <c r="M28" i="6"/>
  <c r="N28" i="6"/>
  <c r="O28" i="6"/>
  <c r="P28" i="6"/>
  <c r="B28" i="6"/>
  <c r="B28" i="4"/>
  <c r="B28" i="1"/>
  <c r="C28" i="7"/>
  <c r="C28" i="6"/>
  <c r="C28" i="4"/>
  <c r="C28" i="1"/>
  <c r="D28" i="7"/>
  <c r="D28" i="6"/>
  <c r="D28" i="4"/>
  <c r="D28" i="1"/>
  <c r="E28" i="7"/>
  <c r="E28" i="6"/>
  <c r="E28" i="4"/>
  <c r="E28" i="1"/>
  <c r="F28" i="7"/>
  <c r="F28" i="6"/>
  <c r="F28" i="4"/>
  <c r="F28" i="1"/>
  <c r="Q29" i="7"/>
  <c r="R29" i="7"/>
  <c r="L29" i="7"/>
  <c r="S29" i="7"/>
  <c r="M29" i="7"/>
  <c r="N29" i="7"/>
  <c r="O29" i="7"/>
  <c r="P29" i="7"/>
  <c r="B29" i="7"/>
  <c r="Q29" i="6"/>
  <c r="R29" i="6"/>
  <c r="L29" i="6"/>
  <c r="S29" i="6"/>
  <c r="M29" i="6"/>
  <c r="N29" i="6"/>
  <c r="O29" i="6"/>
  <c r="P29" i="6"/>
  <c r="B29" i="6"/>
  <c r="B29" i="4"/>
  <c r="B29" i="1"/>
  <c r="C29" i="7"/>
  <c r="C29" i="6"/>
  <c r="C29" i="4"/>
  <c r="C29" i="1"/>
  <c r="D29" i="7"/>
  <c r="D29" i="6"/>
  <c r="D29" i="4"/>
  <c r="D29" i="1"/>
  <c r="E29" i="7"/>
  <c r="E29" i="6"/>
  <c r="E29" i="4"/>
  <c r="E29" i="1"/>
  <c r="F29" i="7"/>
  <c r="F29" i="6"/>
  <c r="F29" i="4"/>
  <c r="F29" i="1"/>
  <c r="Q30" i="7"/>
  <c r="R30" i="7"/>
  <c r="L30" i="7"/>
  <c r="S30" i="7"/>
  <c r="M30" i="7"/>
  <c r="N30" i="7"/>
  <c r="O30" i="7"/>
  <c r="P30" i="7"/>
  <c r="B30" i="7"/>
  <c r="Q30" i="6"/>
  <c r="R30" i="6"/>
  <c r="L30" i="6"/>
  <c r="S30" i="6"/>
  <c r="M30" i="6"/>
  <c r="N30" i="6"/>
  <c r="O30" i="6"/>
  <c r="P30" i="6"/>
  <c r="B30" i="6"/>
  <c r="B30" i="4"/>
  <c r="B30" i="1"/>
  <c r="C30" i="7"/>
  <c r="C30" i="6"/>
  <c r="C30" i="4"/>
  <c r="C30" i="1"/>
  <c r="D30" i="7"/>
  <c r="D30" i="6"/>
  <c r="D30" i="4"/>
  <c r="D30" i="1"/>
  <c r="E30" i="7"/>
  <c r="E30" i="6"/>
  <c r="E30" i="4"/>
  <c r="E30" i="1"/>
  <c r="F30" i="7"/>
  <c r="F30" i="6"/>
  <c r="F30" i="4"/>
  <c r="F30" i="1"/>
  <c r="Q31" i="7"/>
  <c r="R31" i="7"/>
  <c r="L31" i="7"/>
  <c r="S31" i="7"/>
  <c r="M31" i="7"/>
  <c r="N31" i="7"/>
  <c r="O31" i="7"/>
  <c r="P31" i="7"/>
  <c r="B31" i="7"/>
  <c r="Q31" i="6"/>
  <c r="R31" i="6"/>
  <c r="L31" i="6"/>
  <c r="S31" i="6"/>
  <c r="M31" i="6"/>
  <c r="N31" i="6"/>
  <c r="O31" i="6"/>
  <c r="P31" i="6"/>
  <c r="B31" i="6"/>
  <c r="B31" i="4"/>
  <c r="B31" i="1"/>
  <c r="C31" i="7"/>
  <c r="C31" i="6"/>
  <c r="C31" i="4"/>
  <c r="C31" i="1"/>
  <c r="D31" i="7"/>
  <c r="D31" i="6"/>
  <c r="D31" i="4"/>
  <c r="D31" i="1"/>
  <c r="E31" i="7"/>
  <c r="E31" i="6"/>
  <c r="E31" i="4"/>
  <c r="E31" i="1"/>
  <c r="F31" i="7"/>
  <c r="F31" i="6"/>
  <c r="F31" i="4"/>
  <c r="F31" i="1"/>
  <c r="Q32" i="7"/>
  <c r="R32" i="7"/>
  <c r="L32" i="7"/>
  <c r="S32" i="7"/>
  <c r="M32" i="7"/>
  <c r="N32" i="7"/>
  <c r="O32" i="7"/>
  <c r="P32" i="7"/>
  <c r="B32" i="7"/>
  <c r="Q32" i="6"/>
  <c r="R32" i="6"/>
  <c r="L32" i="6"/>
  <c r="S32" i="6"/>
  <c r="M32" i="6"/>
  <c r="N32" i="6"/>
  <c r="O32" i="6"/>
  <c r="P32" i="6"/>
  <c r="B32" i="6"/>
  <c r="B32" i="4"/>
  <c r="B32" i="1"/>
  <c r="C32" i="7"/>
  <c r="C32" i="6"/>
  <c r="C32" i="4"/>
  <c r="C32" i="1"/>
  <c r="D32" i="7"/>
  <c r="D32" i="6"/>
  <c r="D32" i="4"/>
  <c r="D32" i="1"/>
  <c r="E32" i="7"/>
  <c r="E32" i="6"/>
  <c r="E32" i="4"/>
  <c r="E32" i="1"/>
  <c r="F32" i="7"/>
  <c r="F32" i="6"/>
  <c r="F32" i="4"/>
  <c r="F32" i="1"/>
  <c r="Q33" i="7"/>
  <c r="R33" i="7"/>
  <c r="L33" i="7"/>
  <c r="S33" i="7"/>
  <c r="M33" i="7"/>
  <c r="N33" i="7"/>
  <c r="O33" i="7"/>
  <c r="P33" i="7"/>
  <c r="B33" i="7"/>
  <c r="Q33" i="6"/>
  <c r="R33" i="6"/>
  <c r="L33" i="6"/>
  <c r="S33" i="6"/>
  <c r="M33" i="6"/>
  <c r="N33" i="6"/>
  <c r="O33" i="6"/>
  <c r="P33" i="6"/>
  <c r="B33" i="6"/>
  <c r="B33" i="4"/>
  <c r="B33" i="1"/>
  <c r="C33" i="7"/>
  <c r="C33" i="6"/>
  <c r="C33" i="4"/>
  <c r="C33" i="1"/>
  <c r="D33" i="7"/>
  <c r="D33" i="6"/>
  <c r="D33" i="4"/>
  <c r="D33" i="1"/>
  <c r="E33" i="7"/>
  <c r="E33" i="6"/>
  <c r="E33" i="4"/>
  <c r="E33" i="1"/>
  <c r="F33" i="7"/>
  <c r="F33" i="6"/>
  <c r="F33" i="4"/>
  <c r="F33" i="1"/>
  <c r="Q34" i="7"/>
  <c r="R34" i="7"/>
  <c r="L34" i="7"/>
  <c r="S34" i="7"/>
  <c r="M34" i="7"/>
  <c r="N34" i="7"/>
  <c r="O34" i="7"/>
  <c r="P34" i="7"/>
  <c r="B34" i="7"/>
  <c r="Q34" i="6"/>
  <c r="R34" i="6"/>
  <c r="L34" i="6"/>
  <c r="S34" i="6"/>
  <c r="M34" i="6"/>
  <c r="N34" i="6"/>
  <c r="O34" i="6"/>
  <c r="P34" i="6"/>
  <c r="B34" i="6"/>
  <c r="B34" i="4"/>
  <c r="B34" i="1"/>
  <c r="C34" i="7"/>
  <c r="C34" i="6"/>
  <c r="C34" i="4"/>
  <c r="C34" i="1"/>
  <c r="D34" i="7"/>
  <c r="D34" i="6"/>
  <c r="D34" i="4"/>
  <c r="D34" i="1"/>
  <c r="E34" i="7"/>
  <c r="E34" i="6"/>
  <c r="E34" i="4"/>
  <c r="E34" i="1"/>
  <c r="F34" i="7"/>
  <c r="F34" i="6"/>
  <c r="F34" i="4"/>
  <c r="F34" i="1"/>
  <c r="Q35" i="7"/>
  <c r="R35" i="7"/>
  <c r="L35" i="7"/>
  <c r="S35" i="7"/>
  <c r="M35" i="7"/>
  <c r="N35" i="7"/>
  <c r="O35" i="7"/>
  <c r="P35" i="7"/>
  <c r="B35" i="7"/>
  <c r="Q35" i="6"/>
  <c r="R35" i="6"/>
  <c r="L35" i="6"/>
  <c r="S35" i="6"/>
  <c r="M35" i="6"/>
  <c r="N35" i="6"/>
  <c r="O35" i="6"/>
  <c r="P35" i="6"/>
  <c r="B35" i="6"/>
  <c r="B35" i="4"/>
  <c r="B35" i="1"/>
  <c r="C35" i="7"/>
  <c r="C35" i="6"/>
  <c r="C35" i="4"/>
  <c r="C35" i="1"/>
  <c r="D35" i="7"/>
  <c r="D35" i="6"/>
  <c r="D35" i="4"/>
  <c r="D35" i="1"/>
  <c r="E35" i="7"/>
  <c r="E35" i="6"/>
  <c r="E35" i="4"/>
  <c r="E35" i="1"/>
  <c r="F35" i="7"/>
  <c r="F35" i="6"/>
  <c r="F35" i="4"/>
  <c r="F35" i="1"/>
  <c r="Q36" i="7"/>
  <c r="R36" i="7"/>
  <c r="L36" i="7"/>
  <c r="S36" i="7"/>
  <c r="M36" i="7"/>
  <c r="N36" i="7"/>
  <c r="O36" i="7"/>
  <c r="P36" i="7"/>
  <c r="B36" i="7"/>
  <c r="Q36" i="6"/>
  <c r="R36" i="6"/>
  <c r="L36" i="6"/>
  <c r="S36" i="6"/>
  <c r="M36" i="6"/>
  <c r="N36" i="6"/>
  <c r="O36" i="6"/>
  <c r="P36" i="6"/>
  <c r="B36" i="6"/>
  <c r="B36" i="4"/>
  <c r="B36" i="1"/>
  <c r="C36" i="7"/>
  <c r="C36" i="6"/>
  <c r="C36" i="4"/>
  <c r="C36" i="1"/>
  <c r="D36" i="7"/>
  <c r="D36" i="6"/>
  <c r="D36" i="4"/>
  <c r="D36" i="1"/>
  <c r="E36" i="7"/>
  <c r="E36" i="6"/>
  <c r="E36" i="4"/>
  <c r="E36" i="1"/>
  <c r="F36" i="7"/>
  <c r="F36" i="6"/>
  <c r="F36" i="4"/>
  <c r="F36" i="1"/>
  <c r="Q37" i="7"/>
  <c r="R37" i="7"/>
  <c r="L37" i="7"/>
  <c r="S37" i="7"/>
  <c r="M37" i="7"/>
  <c r="N37" i="7"/>
  <c r="O37" i="7"/>
  <c r="P37" i="7"/>
  <c r="B37" i="7"/>
  <c r="Q37" i="6"/>
  <c r="R37" i="6"/>
  <c r="L37" i="6"/>
  <c r="S37" i="6"/>
  <c r="M37" i="6"/>
  <c r="N37" i="6"/>
  <c r="O37" i="6"/>
  <c r="P37" i="6"/>
  <c r="B37" i="6"/>
  <c r="B37" i="4"/>
  <c r="B37" i="1"/>
  <c r="C37" i="7"/>
  <c r="C37" i="6"/>
  <c r="C37" i="4"/>
  <c r="C37" i="1"/>
  <c r="D37" i="7"/>
  <c r="D37" i="6"/>
  <c r="D37" i="4"/>
  <c r="D37" i="1"/>
  <c r="E37" i="7"/>
  <c r="E37" i="6"/>
  <c r="E37" i="4"/>
  <c r="E37" i="1"/>
  <c r="F37" i="7"/>
  <c r="F37" i="6"/>
  <c r="F37" i="4"/>
  <c r="F37" i="1"/>
  <c r="Q38" i="7"/>
  <c r="R38" i="7"/>
  <c r="L38" i="7"/>
  <c r="S38" i="7"/>
  <c r="M38" i="7"/>
  <c r="N38" i="7"/>
  <c r="O38" i="7"/>
  <c r="P38" i="7"/>
  <c r="B38" i="7"/>
  <c r="Q38" i="6"/>
  <c r="R38" i="6"/>
  <c r="L38" i="6"/>
  <c r="S38" i="6"/>
  <c r="M38" i="6"/>
  <c r="N38" i="6"/>
  <c r="O38" i="6"/>
  <c r="P38" i="6"/>
  <c r="B38" i="6"/>
  <c r="B38" i="4"/>
  <c r="B38" i="1"/>
  <c r="C38" i="7"/>
  <c r="C38" i="6"/>
  <c r="C38" i="4"/>
  <c r="C38" i="1"/>
  <c r="D38" i="7"/>
  <c r="D38" i="6"/>
  <c r="D38" i="4"/>
  <c r="D38" i="1"/>
  <c r="E38" i="7"/>
  <c r="E38" i="6"/>
  <c r="E38" i="4"/>
  <c r="E38" i="1"/>
  <c r="F38" i="7"/>
  <c r="F38" i="6"/>
  <c r="F38" i="4"/>
  <c r="F38" i="1"/>
  <c r="Q39" i="7"/>
  <c r="R39" i="7"/>
  <c r="L39" i="7"/>
  <c r="S39" i="7"/>
  <c r="M39" i="7"/>
  <c r="N39" i="7"/>
  <c r="O39" i="7"/>
  <c r="P39" i="7"/>
  <c r="B39" i="7"/>
  <c r="Q39" i="6"/>
  <c r="R39" i="6"/>
  <c r="L39" i="6"/>
  <c r="S39" i="6"/>
  <c r="M39" i="6"/>
  <c r="N39" i="6"/>
  <c r="O39" i="6"/>
  <c r="P39" i="6"/>
  <c r="B39" i="6"/>
  <c r="B39" i="4"/>
  <c r="B39" i="1"/>
  <c r="C39" i="7"/>
  <c r="C39" i="6"/>
  <c r="C39" i="4"/>
  <c r="C39" i="1"/>
  <c r="D39" i="7"/>
  <c r="D39" i="6"/>
  <c r="D39" i="4"/>
  <c r="D39" i="1"/>
  <c r="E39" i="7"/>
  <c r="E39" i="6"/>
  <c r="E39" i="4"/>
  <c r="E39" i="1"/>
  <c r="F39" i="7"/>
  <c r="F39" i="6"/>
  <c r="F39" i="4"/>
  <c r="F39" i="1"/>
  <c r="Q40" i="7"/>
  <c r="R40" i="7"/>
  <c r="L40" i="7"/>
  <c r="S40" i="7"/>
  <c r="M40" i="7"/>
  <c r="N40" i="7"/>
  <c r="O40" i="7"/>
  <c r="P40" i="7"/>
  <c r="B40" i="7"/>
  <c r="Q40" i="6"/>
  <c r="R40" i="6"/>
  <c r="L40" i="6"/>
  <c r="S40" i="6"/>
  <c r="M40" i="6"/>
  <c r="N40" i="6"/>
  <c r="O40" i="6"/>
  <c r="P40" i="6"/>
  <c r="B40" i="6"/>
  <c r="B40" i="4"/>
  <c r="B40" i="1"/>
  <c r="C40" i="7"/>
  <c r="C40" i="6"/>
  <c r="C40" i="4"/>
  <c r="C40" i="1"/>
  <c r="D40" i="7"/>
  <c r="D40" i="6"/>
  <c r="D40" i="4"/>
  <c r="D40" i="1"/>
  <c r="E40" i="7"/>
  <c r="E40" i="6"/>
  <c r="E40" i="4"/>
  <c r="E40" i="1"/>
  <c r="F40" i="7"/>
  <c r="F40" i="6"/>
  <c r="F40" i="4"/>
  <c r="F40" i="1"/>
  <c r="Q41" i="7"/>
  <c r="R41" i="7"/>
  <c r="L41" i="7"/>
  <c r="S41" i="7"/>
  <c r="M41" i="7"/>
  <c r="N41" i="7"/>
  <c r="O41" i="7"/>
  <c r="P41" i="7"/>
  <c r="B41" i="7"/>
  <c r="Q41" i="6"/>
  <c r="R41" i="6"/>
  <c r="L41" i="6"/>
  <c r="S41" i="6"/>
  <c r="M41" i="6"/>
  <c r="N41" i="6"/>
  <c r="O41" i="6"/>
  <c r="P41" i="6"/>
  <c r="B41" i="6"/>
  <c r="B41" i="4"/>
  <c r="B41" i="1"/>
  <c r="C41" i="7"/>
  <c r="C41" i="6"/>
  <c r="C41" i="4"/>
  <c r="C41" i="1"/>
  <c r="D41" i="7"/>
  <c r="D41" i="6"/>
  <c r="D41" i="4"/>
  <c r="D41" i="1"/>
  <c r="E41" i="7"/>
  <c r="E41" i="6"/>
  <c r="E41" i="4"/>
  <c r="E41" i="1"/>
  <c r="F41" i="7"/>
  <c r="F41" i="6"/>
  <c r="F41" i="4"/>
  <c r="F41" i="1"/>
  <c r="B3" i="7"/>
  <c r="B3" i="6"/>
  <c r="B3" i="1"/>
  <c r="C3" i="7"/>
  <c r="C3" i="6"/>
  <c r="C3" i="1"/>
  <c r="D3" i="7"/>
  <c r="D3" i="6"/>
  <c r="D3" i="1"/>
  <c r="E3" i="7"/>
  <c r="E3" i="6"/>
  <c r="E3" i="1"/>
  <c r="F3" i="7"/>
  <c r="F3" i="6"/>
  <c r="F3" i="1"/>
  <c r="B4" i="7"/>
  <c r="B4" i="6"/>
  <c r="B4" i="1"/>
  <c r="C4" i="7"/>
  <c r="C4" i="6"/>
  <c r="C4" i="1"/>
  <c r="D4" i="7"/>
  <c r="D4" i="6"/>
  <c r="D4" i="1"/>
  <c r="E4" i="7"/>
  <c r="E4" i="6"/>
  <c r="E4" i="1"/>
  <c r="F4" i="7"/>
  <c r="F4" i="6"/>
  <c r="F4" i="1"/>
  <c r="B5" i="7"/>
  <c r="B5" i="6"/>
  <c r="B5" i="1"/>
  <c r="C5" i="7"/>
  <c r="C5" i="6"/>
  <c r="C5" i="1"/>
  <c r="D5" i="7"/>
  <c r="D5" i="6"/>
  <c r="D5" i="1"/>
  <c r="E5" i="7"/>
  <c r="E5" i="6"/>
  <c r="E5" i="1"/>
  <c r="F5" i="7"/>
  <c r="F5" i="6"/>
  <c r="F5" i="1"/>
  <c r="B6" i="7"/>
  <c r="B6" i="6"/>
  <c r="B6" i="1"/>
  <c r="C6" i="7"/>
  <c r="C6" i="6"/>
  <c r="C6" i="1"/>
  <c r="D6" i="7"/>
  <c r="D6" i="6"/>
  <c r="D6" i="1"/>
  <c r="E6" i="7"/>
  <c r="E6" i="6"/>
  <c r="E6" i="1"/>
  <c r="F6" i="7"/>
  <c r="F6" i="6"/>
  <c r="F6" i="1"/>
  <c r="B7" i="7"/>
  <c r="B7" i="6"/>
  <c r="B7" i="1"/>
  <c r="C7" i="7"/>
  <c r="C7" i="6"/>
  <c r="C7" i="1"/>
  <c r="D7" i="7"/>
  <c r="D7" i="6"/>
  <c r="D7" i="1"/>
  <c r="E7" i="7"/>
  <c r="E7" i="6"/>
  <c r="E7" i="1"/>
  <c r="F7" i="7"/>
  <c r="F7" i="6"/>
  <c r="F7" i="1"/>
  <c r="B8" i="7"/>
  <c r="B8" i="6"/>
  <c r="B8" i="1"/>
  <c r="C8" i="7"/>
  <c r="C8" i="6"/>
  <c r="C8" i="1"/>
  <c r="D8" i="7"/>
  <c r="D8" i="6"/>
  <c r="D8" i="1"/>
  <c r="E8" i="7"/>
  <c r="E8" i="6"/>
  <c r="E8" i="1"/>
  <c r="F8" i="7"/>
  <c r="F8" i="6"/>
  <c r="F8" i="1"/>
  <c r="B9" i="7"/>
  <c r="B9" i="6"/>
  <c r="B9" i="1"/>
  <c r="C9" i="7"/>
  <c r="C9" i="6"/>
  <c r="C9" i="1"/>
  <c r="D9" i="7"/>
  <c r="D9" i="6"/>
  <c r="D9" i="1"/>
  <c r="E9" i="7"/>
  <c r="E9" i="6"/>
  <c r="E9" i="1"/>
  <c r="F9" i="7"/>
  <c r="F9" i="6"/>
  <c r="F9" i="1"/>
  <c r="B10" i="7"/>
  <c r="B10" i="6"/>
  <c r="B10" i="1"/>
  <c r="C10" i="7"/>
  <c r="C10" i="6"/>
  <c r="C10" i="1"/>
  <c r="D10" i="7"/>
  <c r="D10" i="6"/>
  <c r="D10" i="1"/>
  <c r="E10" i="7"/>
  <c r="E10" i="6"/>
  <c r="E10" i="1"/>
  <c r="F10" i="7"/>
  <c r="F10" i="6"/>
  <c r="F10" i="1"/>
  <c r="B11" i="7"/>
  <c r="B11" i="6"/>
  <c r="B11" i="1"/>
  <c r="C11" i="7"/>
  <c r="C11" i="6"/>
  <c r="C11" i="1"/>
  <c r="D11" i="7"/>
  <c r="D11" i="6"/>
  <c r="D11" i="1"/>
  <c r="E11" i="7"/>
  <c r="E11" i="6"/>
  <c r="E11" i="1"/>
  <c r="F11" i="7"/>
  <c r="F11" i="6"/>
  <c r="F11" i="1"/>
  <c r="B12" i="7"/>
  <c r="B12" i="6"/>
  <c r="B12" i="1"/>
  <c r="C12" i="7"/>
  <c r="C12" i="6"/>
  <c r="C12" i="1"/>
  <c r="D12" i="7"/>
  <c r="D12" i="6"/>
  <c r="D12" i="1"/>
  <c r="E12" i="7"/>
  <c r="E12" i="6"/>
  <c r="E12" i="1"/>
  <c r="F12" i="7"/>
  <c r="F12" i="6"/>
  <c r="F12" i="1"/>
  <c r="B13" i="7"/>
  <c r="B13" i="6"/>
  <c r="B13" i="1"/>
  <c r="C13" i="7"/>
  <c r="C13" i="6"/>
  <c r="C13" i="1"/>
  <c r="D13" i="7"/>
  <c r="D13" i="6"/>
  <c r="D13" i="1"/>
  <c r="E13" i="7"/>
  <c r="E13" i="6"/>
  <c r="E13" i="1"/>
  <c r="F13" i="7"/>
  <c r="F13" i="6"/>
  <c r="F13" i="1"/>
  <c r="B14" i="7"/>
  <c r="B14" i="6"/>
  <c r="B14" i="1"/>
  <c r="C14" i="7"/>
  <c r="C14" i="6"/>
  <c r="C14" i="1"/>
  <c r="D14" i="7"/>
  <c r="D14" i="6"/>
  <c r="D14" i="1"/>
  <c r="E14" i="7"/>
  <c r="E14" i="6"/>
  <c r="E14" i="1"/>
  <c r="F14" i="7"/>
  <c r="F14" i="6"/>
  <c r="F14" i="1"/>
  <c r="B15" i="7"/>
  <c r="B15" i="6"/>
  <c r="B15" i="1"/>
  <c r="C15" i="7"/>
  <c r="C15" i="6"/>
  <c r="C15" i="1"/>
  <c r="D15" i="7"/>
  <c r="D15" i="6"/>
  <c r="D15" i="1"/>
  <c r="E15" i="7"/>
  <c r="E15" i="6"/>
  <c r="E15" i="1"/>
  <c r="F15" i="7"/>
  <c r="F15" i="6"/>
  <c r="F15" i="1"/>
  <c r="B16" i="7"/>
  <c r="B16" i="6"/>
  <c r="B16" i="1"/>
  <c r="C16" i="7"/>
  <c r="C16" i="6"/>
  <c r="C16" i="1"/>
  <c r="D16" i="7"/>
  <c r="D16" i="6"/>
  <c r="D16" i="1"/>
  <c r="E16" i="7"/>
  <c r="E16" i="6"/>
  <c r="E16" i="1"/>
  <c r="F16" i="7"/>
  <c r="F16" i="6"/>
  <c r="F16" i="1"/>
  <c r="B17" i="7"/>
  <c r="B17" i="6"/>
  <c r="B17" i="1"/>
  <c r="C17" i="7"/>
  <c r="C17" i="6"/>
  <c r="C17" i="1"/>
  <c r="D17" i="7"/>
  <c r="D17" i="6"/>
  <c r="D17" i="1"/>
  <c r="E17" i="7"/>
  <c r="E17" i="6"/>
  <c r="E17" i="1"/>
  <c r="F17" i="7"/>
  <c r="F17" i="6"/>
  <c r="F17" i="1"/>
  <c r="B18" i="7"/>
  <c r="B18" i="6"/>
  <c r="B18" i="1"/>
  <c r="C18" i="7"/>
  <c r="C18" i="6"/>
  <c r="C18" i="1"/>
  <c r="D18" i="7"/>
  <c r="D18" i="6"/>
  <c r="D18" i="1"/>
  <c r="E18" i="7"/>
  <c r="E18" i="6"/>
  <c r="E18" i="1"/>
  <c r="F18" i="7"/>
  <c r="F18" i="6"/>
  <c r="F18" i="1"/>
  <c r="B19" i="7"/>
  <c r="B19" i="6"/>
  <c r="B19" i="1"/>
  <c r="C19" i="7"/>
  <c r="C19" i="6"/>
  <c r="C19" i="1"/>
  <c r="D19" i="7"/>
  <c r="D19" i="6"/>
  <c r="D19" i="1"/>
  <c r="E19" i="7"/>
  <c r="E19" i="6"/>
  <c r="E19" i="1"/>
  <c r="F19" i="7"/>
  <c r="F19" i="6"/>
  <c r="F19" i="1"/>
  <c r="B20" i="7"/>
  <c r="B20" i="6"/>
  <c r="B20" i="1"/>
  <c r="C20" i="7"/>
  <c r="C20" i="6"/>
  <c r="C20" i="1"/>
  <c r="D20" i="7"/>
  <c r="D20" i="6"/>
  <c r="D20" i="1"/>
  <c r="E20" i="7"/>
  <c r="E20" i="6"/>
  <c r="E20" i="1"/>
  <c r="F20" i="7"/>
  <c r="F20" i="6"/>
  <c r="F20" i="1"/>
  <c r="B21" i="7"/>
  <c r="B21" i="6"/>
  <c r="B21" i="1"/>
  <c r="C21" i="7"/>
  <c r="C21" i="6"/>
  <c r="C21" i="1"/>
  <c r="D21" i="7"/>
  <c r="D21" i="6"/>
  <c r="D21" i="1"/>
  <c r="E21" i="7"/>
  <c r="E21" i="6"/>
  <c r="E21" i="1"/>
  <c r="F21" i="7"/>
  <c r="F21" i="6"/>
  <c r="F21" i="1"/>
  <c r="B22" i="7"/>
  <c r="B22" i="6"/>
  <c r="B22" i="1"/>
  <c r="C22" i="7"/>
  <c r="C22" i="6"/>
  <c r="C22" i="1"/>
  <c r="D22" i="7"/>
  <c r="D22" i="6"/>
  <c r="D22" i="1"/>
  <c r="E22" i="7"/>
  <c r="E22" i="6"/>
  <c r="E22" i="1"/>
  <c r="F22" i="7"/>
  <c r="F22" i="6"/>
  <c r="F22" i="1"/>
  <c r="B23" i="7"/>
  <c r="B23" i="6"/>
  <c r="B23" i="1"/>
  <c r="C23" i="7"/>
  <c r="C23" i="6"/>
  <c r="C23" i="1"/>
  <c r="D23" i="7"/>
  <c r="D23" i="6"/>
  <c r="D23" i="1"/>
  <c r="E23" i="7"/>
  <c r="E23" i="6"/>
  <c r="E23" i="1"/>
  <c r="F23" i="7"/>
  <c r="F23" i="6"/>
  <c r="F23" i="1"/>
  <c r="Q42" i="7"/>
  <c r="R42" i="7"/>
  <c r="L42" i="7"/>
  <c r="Q43" i="7"/>
  <c r="R43" i="7"/>
  <c r="L43" i="7"/>
  <c r="Q44" i="7"/>
  <c r="R44" i="7"/>
  <c r="L44" i="7"/>
  <c r="Q45" i="7"/>
  <c r="R45" i="7"/>
  <c r="L45" i="7"/>
  <c r="Q46" i="7"/>
  <c r="R46" i="7"/>
  <c r="L46" i="7"/>
  <c r="Q47" i="7"/>
  <c r="R47" i="7"/>
  <c r="L47" i="7"/>
  <c r="Q48" i="7"/>
  <c r="R48" i="7"/>
  <c r="L48" i="7"/>
  <c r="Q49" i="7"/>
  <c r="R49" i="7"/>
  <c r="L49" i="7"/>
  <c r="Q50" i="7"/>
  <c r="R50" i="7"/>
  <c r="L50" i="7"/>
  <c r="Q51" i="7"/>
  <c r="R51" i="7"/>
  <c r="L51" i="7"/>
  <c r="Q52" i="7"/>
  <c r="R52" i="7"/>
  <c r="L52" i="7"/>
  <c r="Q53" i="7"/>
  <c r="R53" i="7"/>
  <c r="L53" i="7"/>
  <c r="Q54" i="7"/>
  <c r="R54" i="7"/>
  <c r="L54" i="7"/>
  <c r="Q55" i="7"/>
  <c r="R55" i="7"/>
  <c r="L55" i="7"/>
  <c r="Q56" i="7"/>
  <c r="R56" i="7"/>
  <c r="L56" i="7"/>
  <c r="Q57" i="7"/>
  <c r="R57" i="7"/>
  <c r="L57" i="7"/>
  <c r="Q58" i="7"/>
  <c r="R58" i="7"/>
  <c r="L58" i="7"/>
  <c r="Q59" i="7"/>
  <c r="R59" i="7"/>
  <c r="L59" i="7"/>
  <c r="Q60" i="7"/>
  <c r="R60" i="7"/>
  <c r="L60" i="7"/>
  <c r="Q61" i="7"/>
  <c r="R61" i="7"/>
  <c r="L61" i="7"/>
  <c r="Q62" i="7"/>
  <c r="R62" i="7"/>
  <c r="L62" i="7"/>
  <c r="Q63" i="7"/>
  <c r="R63" i="7"/>
  <c r="L63" i="7"/>
  <c r="Q64" i="7"/>
  <c r="R64" i="7"/>
  <c r="L64" i="7"/>
  <c r="Q65" i="7"/>
  <c r="R65" i="7"/>
  <c r="L65" i="7"/>
  <c r="Q66" i="7"/>
  <c r="R66" i="7"/>
  <c r="L66" i="7"/>
  <c r="Q67" i="7"/>
  <c r="R67" i="7"/>
  <c r="L67" i="7"/>
  <c r="Q68" i="7"/>
  <c r="R68" i="7"/>
  <c r="L68" i="7"/>
  <c r="Q69" i="7"/>
  <c r="R69" i="7"/>
  <c r="L69" i="7"/>
  <c r="Q70" i="7"/>
  <c r="R70" i="7"/>
  <c r="L70" i="7"/>
  <c r="Q71" i="7"/>
  <c r="R71" i="7"/>
  <c r="L71" i="7"/>
  <c r="Q72" i="7"/>
  <c r="R72" i="7"/>
  <c r="L72" i="7"/>
  <c r="Q73" i="7"/>
  <c r="R73" i="7"/>
  <c r="L73" i="7"/>
  <c r="Q74" i="7"/>
  <c r="R74" i="7"/>
  <c r="L74" i="7"/>
  <c r="Q75" i="7"/>
  <c r="R75" i="7"/>
  <c r="L75" i="7"/>
  <c r="Q76" i="7"/>
  <c r="R76" i="7"/>
  <c r="L76" i="7"/>
  <c r="Q77" i="7"/>
  <c r="R77" i="7"/>
  <c r="L77" i="7"/>
  <c r="Q78" i="7"/>
  <c r="R78" i="7"/>
  <c r="L78" i="7"/>
  <c r="Q79" i="7"/>
  <c r="R79" i="7"/>
  <c r="L79" i="7"/>
  <c r="Q80" i="7"/>
  <c r="R80" i="7"/>
  <c r="L80" i="7"/>
  <c r="Q81" i="7"/>
  <c r="R81" i="7"/>
  <c r="L81" i="7"/>
  <c r="Q82" i="7"/>
  <c r="R82" i="7"/>
  <c r="L82" i="7"/>
  <c r="Q83" i="7"/>
  <c r="R83" i="7"/>
  <c r="L83" i="7"/>
  <c r="S42" i="7"/>
  <c r="M42" i="7"/>
  <c r="S43" i="7"/>
  <c r="M43" i="7"/>
  <c r="S44" i="7"/>
  <c r="M44" i="7"/>
  <c r="S45" i="7"/>
  <c r="M45" i="7"/>
  <c r="S46" i="7"/>
  <c r="M46" i="7"/>
  <c r="S47" i="7"/>
  <c r="M47" i="7"/>
  <c r="S48" i="7"/>
  <c r="M48" i="7"/>
  <c r="S49" i="7"/>
  <c r="M49" i="7"/>
  <c r="S50" i="7"/>
  <c r="M50" i="7"/>
  <c r="S51" i="7"/>
  <c r="M51" i="7"/>
  <c r="S52" i="7"/>
  <c r="M52" i="7"/>
  <c r="S53" i="7"/>
  <c r="M53" i="7"/>
  <c r="S54" i="7"/>
  <c r="M54" i="7"/>
  <c r="S55" i="7"/>
  <c r="M55" i="7"/>
  <c r="S56" i="7"/>
  <c r="M56" i="7"/>
  <c r="S57" i="7"/>
  <c r="M57" i="7"/>
  <c r="S58" i="7"/>
  <c r="M58" i="7"/>
  <c r="S59" i="7"/>
  <c r="M59" i="7"/>
  <c r="S60" i="7"/>
  <c r="M60" i="7"/>
  <c r="S61" i="7"/>
  <c r="M61" i="7"/>
  <c r="S62" i="7"/>
  <c r="M62" i="7"/>
  <c r="S63" i="7"/>
  <c r="M63" i="7"/>
  <c r="S64" i="7"/>
  <c r="M64" i="7"/>
  <c r="S65" i="7"/>
  <c r="M65" i="7"/>
  <c r="S66" i="7"/>
  <c r="M66" i="7"/>
  <c r="S67" i="7"/>
  <c r="M67" i="7"/>
  <c r="S68" i="7"/>
  <c r="M68" i="7"/>
  <c r="S69" i="7"/>
  <c r="M69" i="7"/>
  <c r="S70" i="7"/>
  <c r="M70" i="7"/>
  <c r="S71" i="7"/>
  <c r="M71" i="7"/>
  <c r="S72" i="7"/>
  <c r="M72" i="7"/>
  <c r="S73" i="7"/>
  <c r="M73" i="7"/>
  <c r="S74" i="7"/>
  <c r="M74" i="7"/>
  <c r="S75" i="7"/>
  <c r="M75" i="7"/>
  <c r="S76" i="7"/>
  <c r="M76" i="7"/>
  <c r="S77" i="7"/>
  <c r="M77" i="7"/>
  <c r="S78" i="7"/>
  <c r="M78" i="7"/>
  <c r="S79" i="7"/>
  <c r="M79" i="7"/>
  <c r="S80" i="7"/>
  <c r="M80" i="7"/>
  <c r="S81" i="7"/>
  <c r="M81" i="7"/>
  <c r="S82" i="7"/>
  <c r="M82" i="7"/>
  <c r="S83" i="7"/>
  <c r="M83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B51" i="7"/>
  <c r="C51" i="7"/>
  <c r="D51" i="7"/>
  <c r="E51" i="7"/>
  <c r="F51" i="7"/>
  <c r="G51" i="7"/>
  <c r="H51" i="7"/>
  <c r="I51" i="7"/>
  <c r="J51" i="7"/>
  <c r="B52" i="7"/>
  <c r="C52" i="7"/>
  <c r="D52" i="7"/>
  <c r="E52" i="7"/>
  <c r="F52" i="7"/>
  <c r="G52" i="7"/>
  <c r="H52" i="7"/>
  <c r="I52" i="7"/>
  <c r="J52" i="7"/>
  <c r="B53" i="7"/>
  <c r="C53" i="7"/>
  <c r="D53" i="7"/>
  <c r="E53" i="7"/>
  <c r="F53" i="7"/>
  <c r="G53" i="7"/>
  <c r="H53" i="7"/>
  <c r="I53" i="7"/>
  <c r="J53" i="7"/>
  <c r="B54" i="7"/>
  <c r="C54" i="7"/>
  <c r="D54" i="7"/>
  <c r="E54" i="7"/>
  <c r="F54" i="7"/>
  <c r="G54" i="7"/>
  <c r="H54" i="7"/>
  <c r="I54" i="7"/>
  <c r="J54" i="7"/>
  <c r="B55" i="7"/>
  <c r="C55" i="7"/>
  <c r="D55" i="7"/>
  <c r="E55" i="7"/>
  <c r="F55" i="7"/>
  <c r="G55" i="7"/>
  <c r="H55" i="7"/>
  <c r="I55" i="7"/>
  <c r="J55" i="7"/>
  <c r="B56" i="7"/>
  <c r="C56" i="7"/>
  <c r="D56" i="7"/>
  <c r="E56" i="7"/>
  <c r="F56" i="7"/>
  <c r="G56" i="7"/>
  <c r="H56" i="7"/>
  <c r="I56" i="7"/>
  <c r="J56" i="7"/>
  <c r="B57" i="7"/>
  <c r="C57" i="7"/>
  <c r="D57" i="7"/>
  <c r="E57" i="7"/>
  <c r="F57" i="7"/>
  <c r="G57" i="7"/>
  <c r="H57" i="7"/>
  <c r="I57" i="7"/>
  <c r="J57" i="7"/>
  <c r="B58" i="7"/>
  <c r="C58" i="7"/>
  <c r="D58" i="7"/>
  <c r="E58" i="7"/>
  <c r="F58" i="7"/>
  <c r="G58" i="7"/>
  <c r="H58" i="7"/>
  <c r="I58" i="7"/>
  <c r="J58" i="7"/>
  <c r="B59" i="7"/>
  <c r="C59" i="7"/>
  <c r="D59" i="7"/>
  <c r="E59" i="7"/>
  <c r="F59" i="7"/>
  <c r="G59" i="7"/>
  <c r="H59" i="7"/>
  <c r="I59" i="7"/>
  <c r="J59" i="7"/>
  <c r="B60" i="7"/>
  <c r="C60" i="7"/>
  <c r="D60" i="7"/>
  <c r="E60" i="7"/>
  <c r="F60" i="7"/>
  <c r="G60" i="7"/>
  <c r="H60" i="7"/>
  <c r="I60" i="7"/>
  <c r="J60" i="7"/>
  <c r="B61" i="7"/>
  <c r="C61" i="7"/>
  <c r="D61" i="7"/>
  <c r="E61" i="7"/>
  <c r="F61" i="7"/>
  <c r="G61" i="7"/>
  <c r="H61" i="7"/>
  <c r="I61" i="7"/>
  <c r="J61" i="7"/>
  <c r="B62" i="7"/>
  <c r="C62" i="7"/>
  <c r="D62" i="7"/>
  <c r="E62" i="7"/>
  <c r="F62" i="7"/>
  <c r="G62" i="7"/>
  <c r="H62" i="7"/>
  <c r="I62" i="7"/>
  <c r="J62" i="7"/>
  <c r="B63" i="7"/>
  <c r="C63" i="7"/>
  <c r="D63" i="7"/>
  <c r="E63" i="7"/>
  <c r="F63" i="7"/>
  <c r="G63" i="7"/>
  <c r="H63" i="7"/>
  <c r="I63" i="7"/>
  <c r="J63" i="7"/>
  <c r="B64" i="7"/>
  <c r="C64" i="7"/>
  <c r="D64" i="7"/>
  <c r="E64" i="7"/>
  <c r="F64" i="7"/>
  <c r="G64" i="7"/>
  <c r="H64" i="7"/>
  <c r="I64" i="7"/>
  <c r="J64" i="7"/>
  <c r="B65" i="7"/>
  <c r="C65" i="7"/>
  <c r="D65" i="7"/>
  <c r="E65" i="7"/>
  <c r="F65" i="7"/>
  <c r="G65" i="7"/>
  <c r="H65" i="7"/>
  <c r="I65" i="7"/>
  <c r="J65" i="7"/>
  <c r="B66" i="7"/>
  <c r="C66" i="7"/>
  <c r="D66" i="7"/>
  <c r="E66" i="7"/>
  <c r="F66" i="7"/>
  <c r="G66" i="7"/>
  <c r="H66" i="7"/>
  <c r="I66" i="7"/>
  <c r="J66" i="7"/>
  <c r="B67" i="7"/>
  <c r="C67" i="7"/>
  <c r="D67" i="7"/>
  <c r="E67" i="7"/>
  <c r="F67" i="7"/>
  <c r="G67" i="7"/>
  <c r="H67" i="7"/>
  <c r="I67" i="7"/>
  <c r="J67" i="7"/>
  <c r="B68" i="7"/>
  <c r="C68" i="7"/>
  <c r="D68" i="7"/>
  <c r="E68" i="7"/>
  <c r="F68" i="7"/>
  <c r="G68" i="7"/>
  <c r="H68" i="7"/>
  <c r="I68" i="7"/>
  <c r="J68" i="7"/>
  <c r="B69" i="7"/>
  <c r="C69" i="7"/>
  <c r="D69" i="7"/>
  <c r="E69" i="7"/>
  <c r="F69" i="7"/>
  <c r="G69" i="7"/>
  <c r="H69" i="7"/>
  <c r="I69" i="7"/>
  <c r="J69" i="7"/>
  <c r="B70" i="7"/>
  <c r="C70" i="7"/>
  <c r="D70" i="7"/>
  <c r="E70" i="7"/>
  <c r="F70" i="7"/>
  <c r="G70" i="7"/>
  <c r="H70" i="7"/>
  <c r="I70" i="7"/>
  <c r="J70" i="7"/>
  <c r="B71" i="7"/>
  <c r="C71" i="7"/>
  <c r="D71" i="7"/>
  <c r="E71" i="7"/>
  <c r="F71" i="7"/>
  <c r="G71" i="7"/>
  <c r="H71" i="7"/>
  <c r="I71" i="7"/>
  <c r="J71" i="7"/>
  <c r="B72" i="7"/>
  <c r="C72" i="7"/>
  <c r="D72" i="7"/>
  <c r="E72" i="7"/>
  <c r="F72" i="7"/>
  <c r="G72" i="7"/>
  <c r="H72" i="7"/>
  <c r="I72" i="7"/>
  <c r="J72" i="7"/>
  <c r="B73" i="7"/>
  <c r="C73" i="7"/>
  <c r="D73" i="7"/>
  <c r="E73" i="7"/>
  <c r="F73" i="7"/>
  <c r="G73" i="7"/>
  <c r="H73" i="7"/>
  <c r="I73" i="7"/>
  <c r="J73" i="7"/>
  <c r="B74" i="7"/>
  <c r="C74" i="7"/>
  <c r="D74" i="7"/>
  <c r="E74" i="7"/>
  <c r="F74" i="7"/>
  <c r="G74" i="7"/>
  <c r="H74" i="7"/>
  <c r="I74" i="7"/>
  <c r="J74" i="7"/>
  <c r="B75" i="7"/>
  <c r="C75" i="7"/>
  <c r="D75" i="7"/>
  <c r="E75" i="7"/>
  <c r="F75" i="7"/>
  <c r="G75" i="7"/>
  <c r="H75" i="7"/>
  <c r="I75" i="7"/>
  <c r="J75" i="7"/>
  <c r="B76" i="7"/>
  <c r="C76" i="7"/>
  <c r="D76" i="7"/>
  <c r="E76" i="7"/>
  <c r="F76" i="7"/>
  <c r="G76" i="7"/>
  <c r="H76" i="7"/>
  <c r="I76" i="7"/>
  <c r="J76" i="7"/>
  <c r="B77" i="7"/>
  <c r="C77" i="7"/>
  <c r="D77" i="7"/>
  <c r="E77" i="7"/>
  <c r="F77" i="7"/>
  <c r="G77" i="7"/>
  <c r="H77" i="7"/>
  <c r="I77" i="7"/>
  <c r="J77" i="7"/>
  <c r="B78" i="7"/>
  <c r="C78" i="7"/>
  <c r="D78" i="7"/>
  <c r="E78" i="7"/>
  <c r="F78" i="7"/>
  <c r="G78" i="7"/>
  <c r="H78" i="7"/>
  <c r="I78" i="7"/>
  <c r="J78" i="7"/>
  <c r="B79" i="7"/>
  <c r="C79" i="7"/>
  <c r="D79" i="7"/>
  <c r="E79" i="7"/>
  <c r="F79" i="7"/>
  <c r="G79" i="7"/>
  <c r="H79" i="7"/>
  <c r="I79" i="7"/>
  <c r="J79" i="7"/>
  <c r="B80" i="7"/>
  <c r="C80" i="7"/>
  <c r="D80" i="7"/>
  <c r="E80" i="7"/>
  <c r="F80" i="7"/>
  <c r="G80" i="7"/>
  <c r="H80" i="7"/>
  <c r="I80" i="7"/>
  <c r="J80" i="7"/>
  <c r="B81" i="7"/>
  <c r="C81" i="7"/>
  <c r="D81" i="7"/>
  <c r="E81" i="7"/>
  <c r="F81" i="7"/>
  <c r="G81" i="7"/>
  <c r="H81" i="7"/>
  <c r="I81" i="7"/>
  <c r="J81" i="7"/>
  <c r="B82" i="7"/>
  <c r="C82" i="7"/>
  <c r="D82" i="7"/>
  <c r="E82" i="7"/>
  <c r="F82" i="7"/>
  <c r="G82" i="7"/>
  <c r="H82" i="7"/>
  <c r="I82" i="7"/>
  <c r="J82" i="7"/>
  <c r="B83" i="7"/>
  <c r="C83" i="7"/>
  <c r="D83" i="7"/>
  <c r="E83" i="7"/>
  <c r="F83" i="7"/>
  <c r="G83" i="7"/>
  <c r="H83" i="7"/>
  <c r="I83" i="7"/>
  <c r="J83" i="7"/>
  <c r="Q42" i="6"/>
  <c r="R42" i="6"/>
  <c r="L42" i="6"/>
  <c r="Q43" i="6"/>
  <c r="R43" i="6"/>
  <c r="L43" i="6"/>
  <c r="Q44" i="6"/>
  <c r="R44" i="6"/>
  <c r="L44" i="6"/>
  <c r="Q45" i="6"/>
  <c r="R45" i="6"/>
  <c r="L45" i="6"/>
  <c r="Q46" i="6"/>
  <c r="R46" i="6"/>
  <c r="L46" i="6"/>
  <c r="Q47" i="6"/>
  <c r="R47" i="6"/>
  <c r="L47" i="6"/>
  <c r="Q48" i="6"/>
  <c r="R48" i="6"/>
  <c r="L48" i="6"/>
  <c r="Q49" i="6"/>
  <c r="R49" i="6"/>
  <c r="L49" i="6"/>
  <c r="Q50" i="6"/>
  <c r="R50" i="6"/>
  <c r="L50" i="6"/>
  <c r="Q51" i="6"/>
  <c r="R51" i="6"/>
  <c r="L51" i="6"/>
  <c r="S42" i="6"/>
  <c r="M42" i="6"/>
  <c r="S43" i="6"/>
  <c r="M43" i="6"/>
  <c r="S44" i="6"/>
  <c r="M44" i="6"/>
  <c r="S45" i="6"/>
  <c r="M45" i="6"/>
  <c r="S46" i="6"/>
  <c r="M46" i="6"/>
  <c r="S47" i="6"/>
  <c r="M47" i="6"/>
  <c r="S48" i="6"/>
  <c r="M48" i="6"/>
  <c r="S49" i="6"/>
  <c r="M49" i="6"/>
  <c r="S50" i="6"/>
  <c r="M50" i="6"/>
  <c r="S51" i="6"/>
  <c r="M51" i="6"/>
  <c r="N42" i="6"/>
  <c r="N43" i="6"/>
  <c r="N44" i="6"/>
  <c r="N45" i="6"/>
  <c r="N46" i="6"/>
  <c r="N47" i="6"/>
  <c r="N48" i="6"/>
  <c r="N49" i="6"/>
  <c r="N50" i="6"/>
  <c r="N51" i="6"/>
  <c r="O42" i="6"/>
  <c r="O43" i="6"/>
  <c r="O44" i="6"/>
  <c r="O45" i="6"/>
  <c r="O46" i="6"/>
  <c r="O47" i="6"/>
  <c r="O48" i="6"/>
  <c r="O49" i="6"/>
  <c r="O50" i="6"/>
  <c r="O51" i="6"/>
  <c r="P42" i="6"/>
  <c r="P43" i="6"/>
  <c r="P44" i="6"/>
  <c r="P45" i="6"/>
  <c r="P46" i="6"/>
  <c r="P47" i="6"/>
  <c r="P48" i="6"/>
  <c r="P49" i="6"/>
  <c r="P50" i="6"/>
  <c r="P51" i="6"/>
  <c r="T51" i="6"/>
  <c r="Q52" i="6"/>
  <c r="R52" i="6"/>
  <c r="L52" i="6"/>
  <c r="S52" i="6"/>
  <c r="M52" i="6"/>
  <c r="N52" i="6"/>
  <c r="O52" i="6"/>
  <c r="P52" i="6"/>
  <c r="T52" i="6"/>
  <c r="Q53" i="6"/>
  <c r="R53" i="6"/>
  <c r="L53" i="6"/>
  <c r="S53" i="6"/>
  <c r="M53" i="6"/>
  <c r="N53" i="6"/>
  <c r="O53" i="6"/>
  <c r="P53" i="6"/>
  <c r="T53" i="6"/>
  <c r="Q54" i="6"/>
  <c r="R54" i="6"/>
  <c r="L54" i="6"/>
  <c r="S54" i="6"/>
  <c r="M54" i="6"/>
  <c r="N54" i="6"/>
  <c r="O54" i="6"/>
  <c r="P54" i="6"/>
  <c r="T54" i="6"/>
  <c r="Q55" i="6"/>
  <c r="R55" i="6"/>
  <c r="L55" i="6"/>
  <c r="S55" i="6"/>
  <c r="M55" i="6"/>
  <c r="N55" i="6"/>
  <c r="O55" i="6"/>
  <c r="P55" i="6"/>
  <c r="T55" i="6"/>
  <c r="Q56" i="6"/>
  <c r="R56" i="6"/>
  <c r="L56" i="6"/>
  <c r="S56" i="6"/>
  <c r="M56" i="6"/>
  <c r="N56" i="6"/>
  <c r="O56" i="6"/>
  <c r="P56" i="6"/>
  <c r="T56" i="6"/>
  <c r="Q57" i="6"/>
  <c r="R57" i="6"/>
  <c r="L57" i="6"/>
  <c r="S57" i="6"/>
  <c r="M57" i="6"/>
  <c r="N57" i="6"/>
  <c r="O57" i="6"/>
  <c r="P57" i="6"/>
  <c r="T57" i="6"/>
  <c r="Q58" i="6"/>
  <c r="R58" i="6"/>
  <c r="L58" i="6"/>
  <c r="S58" i="6"/>
  <c r="M58" i="6"/>
  <c r="N58" i="6"/>
  <c r="O58" i="6"/>
  <c r="P58" i="6"/>
  <c r="T58" i="6"/>
  <c r="Q59" i="6"/>
  <c r="R59" i="6"/>
  <c r="L59" i="6"/>
  <c r="S59" i="6"/>
  <c r="M59" i="6"/>
  <c r="N59" i="6"/>
  <c r="O59" i="6"/>
  <c r="P59" i="6"/>
  <c r="T59" i="6"/>
  <c r="Q60" i="6"/>
  <c r="R60" i="6"/>
  <c r="L60" i="6"/>
  <c r="S60" i="6"/>
  <c r="M60" i="6"/>
  <c r="N60" i="6"/>
  <c r="O60" i="6"/>
  <c r="P60" i="6"/>
  <c r="T60" i="6"/>
  <c r="Q61" i="6"/>
  <c r="R61" i="6"/>
  <c r="L61" i="6"/>
  <c r="S61" i="6"/>
  <c r="M61" i="6"/>
  <c r="N61" i="6"/>
  <c r="O61" i="6"/>
  <c r="P61" i="6"/>
  <c r="T61" i="6"/>
  <c r="Q62" i="6"/>
  <c r="R62" i="6"/>
  <c r="L62" i="6"/>
  <c r="S62" i="6"/>
  <c r="M62" i="6"/>
  <c r="N62" i="6"/>
  <c r="O62" i="6"/>
  <c r="P62" i="6"/>
  <c r="T62" i="6"/>
  <c r="Q63" i="6"/>
  <c r="R63" i="6"/>
  <c r="L63" i="6"/>
  <c r="S63" i="6"/>
  <c r="M63" i="6"/>
  <c r="N63" i="6"/>
  <c r="O63" i="6"/>
  <c r="P63" i="6"/>
  <c r="T63" i="6"/>
  <c r="Q64" i="6"/>
  <c r="R64" i="6"/>
  <c r="L64" i="6"/>
  <c r="S64" i="6"/>
  <c r="M64" i="6"/>
  <c r="N64" i="6"/>
  <c r="O64" i="6"/>
  <c r="P64" i="6"/>
  <c r="T64" i="6"/>
  <c r="Q65" i="6"/>
  <c r="R65" i="6"/>
  <c r="L65" i="6"/>
  <c r="S65" i="6"/>
  <c r="M65" i="6"/>
  <c r="N65" i="6"/>
  <c r="O65" i="6"/>
  <c r="P65" i="6"/>
  <c r="T65" i="6"/>
  <c r="Q66" i="6"/>
  <c r="R66" i="6"/>
  <c r="L66" i="6"/>
  <c r="S66" i="6"/>
  <c r="M66" i="6"/>
  <c r="N66" i="6"/>
  <c r="O66" i="6"/>
  <c r="P66" i="6"/>
  <c r="T66" i="6"/>
  <c r="Q67" i="6"/>
  <c r="R67" i="6"/>
  <c r="L67" i="6"/>
  <c r="S67" i="6"/>
  <c r="M67" i="6"/>
  <c r="N67" i="6"/>
  <c r="O67" i="6"/>
  <c r="P67" i="6"/>
  <c r="T67" i="6"/>
  <c r="Q68" i="6"/>
  <c r="R68" i="6"/>
  <c r="L68" i="6"/>
  <c r="S68" i="6"/>
  <c r="M68" i="6"/>
  <c r="N68" i="6"/>
  <c r="O68" i="6"/>
  <c r="P68" i="6"/>
  <c r="T68" i="6"/>
  <c r="Q69" i="6"/>
  <c r="R69" i="6"/>
  <c r="L69" i="6"/>
  <c r="S69" i="6"/>
  <c r="M69" i="6"/>
  <c r="N69" i="6"/>
  <c r="O69" i="6"/>
  <c r="P69" i="6"/>
  <c r="T69" i="6"/>
  <c r="Q70" i="6"/>
  <c r="R70" i="6"/>
  <c r="L70" i="6"/>
  <c r="S70" i="6"/>
  <c r="M70" i="6"/>
  <c r="N70" i="6"/>
  <c r="O70" i="6"/>
  <c r="P70" i="6"/>
  <c r="T70" i="6"/>
  <c r="Q71" i="6"/>
  <c r="R71" i="6"/>
  <c r="L71" i="6"/>
  <c r="S71" i="6"/>
  <c r="M71" i="6"/>
  <c r="N71" i="6"/>
  <c r="O71" i="6"/>
  <c r="P71" i="6"/>
  <c r="T71" i="6"/>
  <c r="Q72" i="6"/>
  <c r="R72" i="6"/>
  <c r="L72" i="6"/>
  <c r="S72" i="6"/>
  <c r="M72" i="6"/>
  <c r="N72" i="6"/>
  <c r="O72" i="6"/>
  <c r="P72" i="6"/>
  <c r="T72" i="6"/>
  <c r="Q73" i="6"/>
  <c r="R73" i="6"/>
  <c r="L73" i="6"/>
  <c r="S73" i="6"/>
  <c r="M73" i="6"/>
  <c r="N73" i="6"/>
  <c r="O73" i="6"/>
  <c r="P73" i="6"/>
  <c r="T73" i="6"/>
  <c r="Q74" i="6"/>
  <c r="R74" i="6"/>
  <c r="L74" i="6"/>
  <c r="S74" i="6"/>
  <c r="M74" i="6"/>
  <c r="N74" i="6"/>
  <c r="O74" i="6"/>
  <c r="P74" i="6"/>
  <c r="T74" i="6"/>
  <c r="Q75" i="6"/>
  <c r="R75" i="6"/>
  <c r="L75" i="6"/>
  <c r="S75" i="6"/>
  <c r="M75" i="6"/>
  <c r="N75" i="6"/>
  <c r="O75" i="6"/>
  <c r="P75" i="6"/>
  <c r="T75" i="6"/>
  <c r="Q76" i="6"/>
  <c r="R76" i="6"/>
  <c r="L76" i="6"/>
  <c r="S76" i="6"/>
  <c r="M76" i="6"/>
  <c r="N76" i="6"/>
  <c r="O76" i="6"/>
  <c r="P76" i="6"/>
  <c r="T76" i="6"/>
  <c r="Q77" i="6"/>
  <c r="R77" i="6"/>
  <c r="L77" i="6"/>
  <c r="S77" i="6"/>
  <c r="M77" i="6"/>
  <c r="N77" i="6"/>
  <c r="O77" i="6"/>
  <c r="P77" i="6"/>
  <c r="T77" i="6"/>
  <c r="Q78" i="6"/>
  <c r="R78" i="6"/>
  <c r="L78" i="6"/>
  <c r="S78" i="6"/>
  <c r="M78" i="6"/>
  <c r="N78" i="6"/>
  <c r="O78" i="6"/>
  <c r="P78" i="6"/>
  <c r="T78" i="6"/>
  <c r="Q79" i="6"/>
  <c r="R79" i="6"/>
  <c r="L79" i="6"/>
  <c r="S79" i="6"/>
  <c r="M79" i="6"/>
  <c r="N79" i="6"/>
  <c r="O79" i="6"/>
  <c r="P79" i="6"/>
  <c r="T79" i="6"/>
  <c r="Q80" i="6"/>
  <c r="R80" i="6"/>
  <c r="L80" i="6"/>
  <c r="S80" i="6"/>
  <c r="M80" i="6"/>
  <c r="N80" i="6"/>
  <c r="O80" i="6"/>
  <c r="P80" i="6"/>
  <c r="T80" i="6"/>
  <c r="Q81" i="6"/>
  <c r="R81" i="6"/>
  <c r="L81" i="6"/>
  <c r="S81" i="6"/>
  <c r="M81" i="6"/>
  <c r="N81" i="6"/>
  <c r="O81" i="6"/>
  <c r="P81" i="6"/>
  <c r="T81" i="6"/>
  <c r="Q82" i="6"/>
  <c r="R82" i="6"/>
  <c r="L82" i="6"/>
  <c r="S82" i="6"/>
  <c r="M82" i="6"/>
  <c r="N82" i="6"/>
  <c r="O82" i="6"/>
  <c r="P82" i="6"/>
  <c r="T82" i="6"/>
  <c r="B51" i="6"/>
  <c r="C51" i="6"/>
  <c r="D51" i="6"/>
  <c r="E51" i="6"/>
  <c r="F51" i="6"/>
  <c r="J51" i="6"/>
  <c r="B52" i="6"/>
  <c r="C52" i="6"/>
  <c r="D52" i="6"/>
  <c r="E52" i="6"/>
  <c r="F52" i="6"/>
  <c r="J52" i="6"/>
  <c r="B53" i="6"/>
  <c r="C53" i="6"/>
  <c r="D53" i="6"/>
  <c r="E53" i="6"/>
  <c r="F53" i="6"/>
  <c r="J53" i="6"/>
  <c r="B54" i="6"/>
  <c r="C54" i="6"/>
  <c r="D54" i="6"/>
  <c r="E54" i="6"/>
  <c r="F54" i="6"/>
  <c r="J54" i="6"/>
  <c r="B55" i="6"/>
  <c r="C55" i="6"/>
  <c r="D55" i="6"/>
  <c r="E55" i="6"/>
  <c r="F55" i="6"/>
  <c r="J55" i="6"/>
  <c r="B56" i="6"/>
  <c r="C56" i="6"/>
  <c r="D56" i="6"/>
  <c r="E56" i="6"/>
  <c r="F56" i="6"/>
  <c r="J56" i="6"/>
  <c r="B57" i="6"/>
  <c r="C57" i="6"/>
  <c r="D57" i="6"/>
  <c r="E57" i="6"/>
  <c r="F57" i="6"/>
  <c r="J57" i="6"/>
  <c r="B58" i="6"/>
  <c r="C58" i="6"/>
  <c r="D58" i="6"/>
  <c r="E58" i="6"/>
  <c r="F58" i="6"/>
  <c r="J58" i="6"/>
  <c r="B59" i="6"/>
  <c r="C59" i="6"/>
  <c r="D59" i="6"/>
  <c r="E59" i="6"/>
  <c r="F59" i="6"/>
  <c r="J59" i="6"/>
  <c r="B60" i="6"/>
  <c r="C60" i="6"/>
  <c r="D60" i="6"/>
  <c r="E60" i="6"/>
  <c r="F60" i="6"/>
  <c r="J60" i="6"/>
  <c r="B61" i="6"/>
  <c r="C61" i="6"/>
  <c r="D61" i="6"/>
  <c r="E61" i="6"/>
  <c r="F61" i="6"/>
  <c r="J61" i="6"/>
  <c r="B62" i="6"/>
  <c r="C62" i="6"/>
  <c r="D62" i="6"/>
  <c r="E62" i="6"/>
  <c r="F62" i="6"/>
  <c r="J62" i="6"/>
  <c r="B63" i="6"/>
  <c r="C63" i="6"/>
  <c r="D63" i="6"/>
  <c r="E63" i="6"/>
  <c r="F63" i="6"/>
  <c r="J63" i="6"/>
  <c r="B64" i="6"/>
  <c r="C64" i="6"/>
  <c r="D64" i="6"/>
  <c r="E64" i="6"/>
  <c r="F64" i="6"/>
  <c r="J64" i="6"/>
  <c r="B65" i="6"/>
  <c r="C65" i="6"/>
  <c r="D65" i="6"/>
  <c r="E65" i="6"/>
  <c r="F65" i="6"/>
  <c r="J65" i="6"/>
  <c r="B66" i="6"/>
  <c r="C66" i="6"/>
  <c r="D66" i="6"/>
  <c r="E66" i="6"/>
  <c r="F66" i="6"/>
  <c r="J66" i="6"/>
  <c r="B67" i="6"/>
  <c r="C67" i="6"/>
  <c r="D67" i="6"/>
  <c r="E67" i="6"/>
  <c r="F67" i="6"/>
  <c r="J67" i="6"/>
  <c r="B68" i="6"/>
  <c r="C68" i="6"/>
  <c r="D68" i="6"/>
  <c r="E68" i="6"/>
  <c r="F68" i="6"/>
  <c r="J68" i="6"/>
  <c r="B69" i="6"/>
  <c r="C69" i="6"/>
  <c r="D69" i="6"/>
  <c r="E69" i="6"/>
  <c r="F69" i="6"/>
  <c r="J69" i="6"/>
  <c r="B70" i="6"/>
  <c r="C70" i="6"/>
  <c r="D70" i="6"/>
  <c r="E70" i="6"/>
  <c r="F70" i="6"/>
  <c r="J70" i="6"/>
  <c r="B71" i="6"/>
  <c r="C71" i="6"/>
  <c r="D71" i="6"/>
  <c r="E71" i="6"/>
  <c r="F71" i="6"/>
  <c r="J71" i="6"/>
  <c r="B72" i="6"/>
  <c r="C72" i="6"/>
  <c r="D72" i="6"/>
  <c r="E72" i="6"/>
  <c r="F72" i="6"/>
  <c r="J72" i="6"/>
  <c r="B73" i="6"/>
  <c r="C73" i="6"/>
  <c r="D73" i="6"/>
  <c r="E73" i="6"/>
  <c r="F73" i="6"/>
  <c r="J73" i="6"/>
  <c r="B74" i="6"/>
  <c r="C74" i="6"/>
  <c r="D74" i="6"/>
  <c r="E74" i="6"/>
  <c r="F74" i="6"/>
  <c r="J74" i="6"/>
  <c r="B75" i="6"/>
  <c r="C75" i="6"/>
  <c r="D75" i="6"/>
  <c r="E75" i="6"/>
  <c r="F75" i="6"/>
  <c r="J75" i="6"/>
  <c r="B76" i="6"/>
  <c r="C76" i="6"/>
  <c r="D76" i="6"/>
  <c r="E76" i="6"/>
  <c r="F76" i="6"/>
  <c r="J76" i="6"/>
  <c r="B77" i="6"/>
  <c r="C77" i="6"/>
  <c r="D77" i="6"/>
  <c r="E77" i="6"/>
  <c r="F77" i="6"/>
  <c r="J77" i="6"/>
  <c r="B78" i="6"/>
  <c r="C78" i="6"/>
  <c r="D78" i="6"/>
  <c r="E78" i="6"/>
  <c r="F78" i="6"/>
  <c r="J78" i="6"/>
  <c r="B79" i="6"/>
  <c r="C79" i="6"/>
  <c r="D79" i="6"/>
  <c r="E79" i="6"/>
  <c r="F79" i="6"/>
  <c r="J79" i="6"/>
  <c r="B80" i="6"/>
  <c r="C80" i="6"/>
  <c r="D80" i="6"/>
  <c r="E80" i="6"/>
  <c r="F80" i="6"/>
  <c r="J80" i="6"/>
  <c r="B81" i="6"/>
  <c r="C81" i="6"/>
  <c r="D81" i="6"/>
  <c r="E81" i="6"/>
  <c r="F81" i="6"/>
  <c r="J81" i="6"/>
  <c r="B82" i="6"/>
  <c r="C82" i="6"/>
  <c r="D82" i="6"/>
  <c r="E82" i="6"/>
  <c r="F82" i="6"/>
  <c r="J82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G56" i="6"/>
  <c r="H56" i="6"/>
  <c r="I56" i="6"/>
  <c r="G57" i="6"/>
  <c r="H57" i="6"/>
  <c r="I57" i="6"/>
  <c r="G58" i="6"/>
  <c r="H58" i="6"/>
  <c r="I58" i="6"/>
  <c r="G59" i="6"/>
  <c r="H59" i="6"/>
  <c r="I59" i="6"/>
  <c r="G60" i="6"/>
  <c r="H60" i="6"/>
  <c r="I60" i="6"/>
  <c r="G61" i="6"/>
  <c r="H61" i="6"/>
  <c r="I61" i="6"/>
  <c r="G62" i="6"/>
  <c r="H62" i="6"/>
  <c r="I62" i="6"/>
  <c r="G63" i="6"/>
  <c r="H63" i="6"/>
  <c r="I63" i="6"/>
  <c r="G64" i="6"/>
  <c r="H64" i="6"/>
  <c r="I64" i="6"/>
  <c r="G65" i="6"/>
  <c r="H65" i="6"/>
  <c r="I65" i="6"/>
  <c r="G66" i="6"/>
  <c r="H66" i="6"/>
  <c r="I66" i="6"/>
  <c r="G67" i="6"/>
  <c r="H67" i="6"/>
  <c r="I67" i="6"/>
  <c r="G68" i="6"/>
  <c r="H68" i="6"/>
  <c r="I68" i="6"/>
  <c r="G69" i="6"/>
  <c r="H69" i="6"/>
  <c r="I69" i="6"/>
  <c r="G70" i="6"/>
  <c r="H70" i="6"/>
  <c r="I70" i="6"/>
  <c r="G71" i="6"/>
  <c r="H71" i="6"/>
  <c r="I71" i="6"/>
  <c r="G72" i="6"/>
  <c r="H72" i="6"/>
  <c r="I72" i="6"/>
  <c r="G73" i="6"/>
  <c r="H73" i="6"/>
  <c r="I73" i="6"/>
  <c r="G74" i="6"/>
  <c r="H74" i="6"/>
  <c r="I74" i="6"/>
  <c r="G75" i="6"/>
  <c r="H75" i="6"/>
  <c r="I75" i="6"/>
  <c r="G76" i="6"/>
  <c r="H76" i="6"/>
  <c r="I76" i="6"/>
  <c r="G77" i="6"/>
  <c r="H77" i="6"/>
  <c r="I77" i="6"/>
  <c r="G78" i="6"/>
  <c r="H78" i="6"/>
  <c r="I78" i="6"/>
  <c r="G79" i="6"/>
  <c r="H79" i="6"/>
  <c r="I79" i="6"/>
  <c r="G80" i="6"/>
  <c r="H80" i="6"/>
  <c r="I80" i="6"/>
  <c r="G81" i="6"/>
  <c r="H81" i="6"/>
  <c r="I81" i="6"/>
  <c r="G82" i="6"/>
  <c r="H82" i="6"/>
  <c r="I82" i="6"/>
  <c r="B2" i="5"/>
  <c r="C2" i="5"/>
  <c r="D2" i="5"/>
  <c r="E2" i="5"/>
  <c r="F2" i="5"/>
  <c r="L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M2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O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P2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L52" i="5"/>
  <c r="M52" i="5"/>
  <c r="N52" i="5"/>
  <c r="O52" i="5"/>
  <c r="P52" i="5"/>
  <c r="L53" i="5"/>
  <c r="M53" i="5"/>
  <c r="N53" i="5"/>
  <c r="O53" i="5"/>
  <c r="P53" i="5"/>
  <c r="L54" i="5"/>
  <c r="M54" i="5"/>
  <c r="N54" i="5"/>
  <c r="O54" i="5"/>
  <c r="P54" i="5"/>
  <c r="L55" i="5"/>
  <c r="M55" i="5"/>
  <c r="N55" i="5"/>
  <c r="O55" i="5"/>
  <c r="P55" i="5"/>
  <c r="L56" i="5"/>
  <c r="M56" i="5"/>
  <c r="N56" i="5"/>
  <c r="O56" i="5"/>
  <c r="P56" i="5"/>
  <c r="L57" i="5"/>
  <c r="M57" i="5"/>
  <c r="N57" i="5"/>
  <c r="O57" i="5"/>
  <c r="P57" i="5"/>
  <c r="L58" i="5"/>
  <c r="M58" i="5"/>
  <c r="N58" i="5"/>
  <c r="O58" i="5"/>
  <c r="P58" i="5"/>
  <c r="L59" i="5"/>
  <c r="M59" i="5"/>
  <c r="N59" i="5"/>
  <c r="O59" i="5"/>
  <c r="P59" i="5"/>
  <c r="L60" i="5"/>
  <c r="M60" i="5"/>
  <c r="N60" i="5"/>
  <c r="O60" i="5"/>
  <c r="P60" i="5"/>
  <c r="L61" i="5"/>
  <c r="M61" i="5"/>
  <c r="N61" i="5"/>
  <c r="O61" i="5"/>
  <c r="P61" i="5"/>
  <c r="L62" i="5"/>
  <c r="M62" i="5"/>
  <c r="N62" i="5"/>
  <c r="O62" i="5"/>
  <c r="P62" i="5"/>
  <c r="L63" i="5"/>
  <c r="M63" i="5"/>
  <c r="N63" i="5"/>
  <c r="O63" i="5"/>
  <c r="P63" i="5"/>
  <c r="L64" i="5"/>
  <c r="M64" i="5"/>
  <c r="N64" i="5"/>
  <c r="O64" i="5"/>
  <c r="P64" i="5"/>
  <c r="L65" i="5"/>
  <c r="M65" i="5"/>
  <c r="N65" i="5"/>
  <c r="O65" i="5"/>
  <c r="P65" i="5"/>
  <c r="L66" i="5"/>
  <c r="M66" i="5"/>
  <c r="N66" i="5"/>
  <c r="O66" i="5"/>
  <c r="P66" i="5"/>
  <c r="L67" i="5"/>
  <c r="M67" i="5"/>
  <c r="N67" i="5"/>
  <c r="O67" i="5"/>
  <c r="P67" i="5"/>
  <c r="L68" i="5"/>
  <c r="M68" i="5"/>
  <c r="N68" i="5"/>
  <c r="O68" i="5"/>
  <c r="P68" i="5"/>
  <c r="L69" i="5"/>
  <c r="M69" i="5"/>
  <c r="N69" i="5"/>
  <c r="O69" i="5"/>
  <c r="P69" i="5"/>
  <c r="L70" i="5"/>
  <c r="M70" i="5"/>
  <c r="N70" i="5"/>
  <c r="O70" i="5"/>
  <c r="P70" i="5"/>
  <c r="L71" i="5"/>
  <c r="M71" i="5"/>
  <c r="N71" i="5"/>
  <c r="O71" i="5"/>
  <c r="P71" i="5"/>
  <c r="L72" i="5"/>
  <c r="M72" i="5"/>
  <c r="N72" i="5"/>
  <c r="O72" i="5"/>
  <c r="P72" i="5"/>
  <c r="L73" i="5"/>
  <c r="M73" i="5"/>
  <c r="N73" i="5"/>
  <c r="O73" i="5"/>
  <c r="P73" i="5"/>
  <c r="L74" i="5"/>
  <c r="M74" i="5"/>
  <c r="N74" i="5"/>
  <c r="O74" i="5"/>
  <c r="P74" i="5"/>
  <c r="L75" i="5"/>
  <c r="M75" i="5"/>
  <c r="N75" i="5"/>
  <c r="O75" i="5"/>
  <c r="P75" i="5"/>
  <c r="L76" i="5"/>
  <c r="M76" i="5"/>
  <c r="N76" i="5"/>
  <c r="O76" i="5"/>
  <c r="P76" i="5"/>
  <c r="L77" i="5"/>
  <c r="M77" i="5"/>
  <c r="N77" i="5"/>
  <c r="O77" i="5"/>
  <c r="P77" i="5"/>
  <c r="L78" i="5"/>
  <c r="M78" i="5"/>
  <c r="N78" i="5"/>
  <c r="O78" i="5"/>
  <c r="P78" i="5"/>
  <c r="L79" i="5"/>
  <c r="M79" i="5"/>
  <c r="N79" i="5"/>
  <c r="O79" i="5"/>
  <c r="P79" i="5"/>
  <c r="L80" i="5"/>
  <c r="M80" i="5"/>
  <c r="N80" i="5"/>
  <c r="O80" i="5"/>
  <c r="P80" i="5"/>
  <c r="L81" i="5"/>
  <c r="M81" i="5"/>
  <c r="N81" i="5"/>
  <c r="O81" i="5"/>
  <c r="P81" i="5"/>
  <c r="L82" i="5"/>
  <c r="M82" i="5"/>
  <c r="N82" i="5"/>
  <c r="O82" i="5"/>
  <c r="P82" i="5"/>
  <c r="L83" i="5"/>
  <c r="M83" i="5"/>
  <c r="N83" i="5"/>
  <c r="O83" i="5"/>
  <c r="P83" i="5"/>
  <c r="L84" i="5"/>
  <c r="M84" i="5"/>
  <c r="N84" i="5"/>
  <c r="O84" i="5"/>
  <c r="P84" i="5"/>
  <c r="L85" i="5"/>
  <c r="M85" i="5"/>
  <c r="N85" i="5"/>
  <c r="O85" i="5"/>
  <c r="P85" i="5"/>
  <c r="L86" i="5"/>
  <c r="M86" i="5"/>
  <c r="N86" i="5"/>
  <c r="O86" i="5"/>
  <c r="P86" i="5"/>
  <c r="L87" i="5"/>
  <c r="M87" i="5"/>
  <c r="N87" i="5"/>
  <c r="O87" i="5"/>
  <c r="P87" i="5"/>
  <c r="L88" i="5"/>
  <c r="M88" i="5"/>
  <c r="N88" i="5"/>
  <c r="O88" i="5"/>
  <c r="P88" i="5"/>
  <c r="L89" i="5"/>
  <c r="M89" i="5"/>
  <c r="N89" i="5"/>
  <c r="O89" i="5"/>
  <c r="P89" i="5"/>
  <c r="L90" i="5"/>
  <c r="M90" i="5"/>
  <c r="N90" i="5"/>
  <c r="O90" i="5"/>
  <c r="P90" i="5"/>
  <c r="B51" i="5"/>
  <c r="C51" i="5"/>
  <c r="D51" i="5"/>
  <c r="E51" i="5"/>
  <c r="F51" i="5"/>
  <c r="B52" i="5"/>
  <c r="C52" i="5"/>
  <c r="D52" i="5"/>
  <c r="E52" i="5"/>
  <c r="F52" i="5"/>
  <c r="B53" i="5"/>
  <c r="C53" i="5"/>
  <c r="D53" i="5"/>
  <c r="E53" i="5"/>
  <c r="F53" i="5"/>
  <c r="B54" i="5"/>
  <c r="C54" i="5"/>
  <c r="D54" i="5"/>
  <c r="E54" i="5"/>
  <c r="F54" i="5"/>
  <c r="B55" i="5"/>
  <c r="C55" i="5"/>
  <c r="D55" i="5"/>
  <c r="E55" i="5"/>
  <c r="F55" i="5"/>
  <c r="B56" i="5"/>
  <c r="C56" i="5"/>
  <c r="D56" i="5"/>
  <c r="E56" i="5"/>
  <c r="F56" i="5"/>
  <c r="B57" i="5"/>
  <c r="C57" i="5"/>
  <c r="D57" i="5"/>
  <c r="E57" i="5"/>
  <c r="F57" i="5"/>
  <c r="B58" i="5"/>
  <c r="C58" i="5"/>
  <c r="D58" i="5"/>
  <c r="E58" i="5"/>
  <c r="F58" i="5"/>
  <c r="B59" i="5"/>
  <c r="C59" i="5"/>
  <c r="D59" i="5"/>
  <c r="E59" i="5"/>
  <c r="F59" i="5"/>
  <c r="B60" i="5"/>
  <c r="C60" i="5"/>
  <c r="D60" i="5"/>
  <c r="E60" i="5"/>
  <c r="F60" i="5"/>
  <c r="B61" i="5"/>
  <c r="C61" i="5"/>
  <c r="D61" i="5"/>
  <c r="E61" i="5"/>
  <c r="F61" i="5"/>
  <c r="B62" i="5"/>
  <c r="C62" i="5"/>
  <c r="D62" i="5"/>
  <c r="E62" i="5"/>
  <c r="F62" i="5"/>
  <c r="B63" i="5"/>
  <c r="C63" i="5"/>
  <c r="D63" i="5"/>
  <c r="E63" i="5"/>
  <c r="F63" i="5"/>
  <c r="B64" i="5"/>
  <c r="C64" i="5"/>
  <c r="D64" i="5"/>
  <c r="E64" i="5"/>
  <c r="F64" i="5"/>
  <c r="B65" i="5"/>
  <c r="C65" i="5"/>
  <c r="D65" i="5"/>
  <c r="E65" i="5"/>
  <c r="F65" i="5"/>
  <c r="B66" i="5"/>
  <c r="C66" i="5"/>
  <c r="D66" i="5"/>
  <c r="E66" i="5"/>
  <c r="F66" i="5"/>
  <c r="B67" i="5"/>
  <c r="C67" i="5"/>
  <c r="D67" i="5"/>
  <c r="E67" i="5"/>
  <c r="F67" i="5"/>
  <c r="B68" i="5"/>
  <c r="C68" i="5"/>
  <c r="D68" i="5"/>
  <c r="E68" i="5"/>
  <c r="F68" i="5"/>
  <c r="B69" i="5"/>
  <c r="C69" i="5"/>
  <c r="D69" i="5"/>
  <c r="E69" i="5"/>
  <c r="F69" i="5"/>
  <c r="B70" i="5"/>
  <c r="C70" i="5"/>
  <c r="D70" i="5"/>
  <c r="E70" i="5"/>
  <c r="F70" i="5"/>
  <c r="B71" i="5"/>
  <c r="C71" i="5"/>
  <c r="D71" i="5"/>
  <c r="E71" i="5"/>
  <c r="F71" i="5"/>
  <c r="B72" i="5"/>
  <c r="C72" i="5"/>
  <c r="D72" i="5"/>
  <c r="E72" i="5"/>
  <c r="F72" i="5"/>
  <c r="B73" i="5"/>
  <c r="C73" i="5"/>
  <c r="D73" i="5"/>
  <c r="E73" i="5"/>
  <c r="F73" i="5"/>
  <c r="B74" i="5"/>
  <c r="C74" i="5"/>
  <c r="D74" i="5"/>
  <c r="E74" i="5"/>
  <c r="F74" i="5"/>
  <c r="B75" i="5"/>
  <c r="C75" i="5"/>
  <c r="D75" i="5"/>
  <c r="E75" i="5"/>
  <c r="F75" i="5"/>
  <c r="B76" i="5"/>
  <c r="C76" i="5"/>
  <c r="D76" i="5"/>
  <c r="E76" i="5"/>
  <c r="F76" i="5"/>
  <c r="B77" i="5"/>
  <c r="C77" i="5"/>
  <c r="D77" i="5"/>
  <c r="E77" i="5"/>
  <c r="F77" i="5"/>
  <c r="B78" i="5"/>
  <c r="C78" i="5"/>
  <c r="D78" i="5"/>
  <c r="E78" i="5"/>
  <c r="F78" i="5"/>
  <c r="B79" i="5"/>
  <c r="C79" i="5"/>
  <c r="D79" i="5"/>
  <c r="E79" i="5"/>
  <c r="F79" i="5"/>
  <c r="B80" i="5"/>
  <c r="C80" i="5"/>
  <c r="D80" i="5"/>
  <c r="E80" i="5"/>
  <c r="F80" i="5"/>
  <c r="B81" i="5"/>
  <c r="C81" i="5"/>
  <c r="D81" i="5"/>
  <c r="E81" i="5"/>
  <c r="F81" i="5"/>
  <c r="B82" i="5"/>
  <c r="C82" i="5"/>
  <c r="D82" i="5"/>
  <c r="E82" i="5"/>
  <c r="F82" i="5"/>
  <c r="B83" i="5"/>
  <c r="C83" i="5"/>
  <c r="D83" i="5"/>
  <c r="E83" i="5"/>
  <c r="F83" i="5"/>
  <c r="B84" i="5"/>
  <c r="C84" i="5"/>
  <c r="D84" i="5"/>
  <c r="E84" i="5"/>
  <c r="F84" i="5"/>
  <c r="B85" i="5"/>
  <c r="C85" i="5"/>
  <c r="D85" i="5"/>
  <c r="E85" i="5"/>
  <c r="F85" i="5"/>
  <c r="B86" i="5"/>
  <c r="C86" i="5"/>
  <c r="D86" i="5"/>
  <c r="E86" i="5"/>
  <c r="F86" i="5"/>
  <c r="B87" i="5"/>
  <c r="C87" i="5"/>
  <c r="D87" i="5"/>
  <c r="E87" i="5"/>
  <c r="F87" i="5"/>
  <c r="B88" i="5"/>
  <c r="C88" i="5"/>
  <c r="D88" i="5"/>
  <c r="E88" i="5"/>
  <c r="F88" i="5"/>
  <c r="B89" i="5"/>
  <c r="C89" i="5"/>
  <c r="D89" i="5"/>
  <c r="E89" i="5"/>
  <c r="F89" i="5"/>
  <c r="B90" i="5"/>
  <c r="C90" i="5"/>
  <c r="D90" i="5"/>
  <c r="E90" i="5"/>
  <c r="F90" i="5"/>
  <c r="E42" i="4"/>
  <c r="F42" i="4"/>
  <c r="D42" i="4"/>
  <c r="E43" i="4"/>
  <c r="F43" i="4"/>
  <c r="C42" i="4"/>
  <c r="D43" i="4"/>
  <c r="E44" i="4"/>
  <c r="F44" i="4"/>
  <c r="B42" i="4"/>
  <c r="C43" i="4"/>
  <c r="D44" i="4"/>
  <c r="E45" i="4"/>
  <c r="F45" i="4"/>
  <c r="B43" i="4"/>
  <c r="C44" i="4"/>
  <c r="D45" i="4"/>
  <c r="E46" i="4"/>
  <c r="F46" i="4"/>
  <c r="B44" i="4"/>
  <c r="C45" i="4"/>
  <c r="D46" i="4"/>
  <c r="E47" i="4"/>
  <c r="F47" i="4"/>
  <c r="B45" i="4"/>
  <c r="C46" i="4"/>
  <c r="D47" i="4"/>
  <c r="E48" i="4"/>
  <c r="F48" i="4"/>
  <c r="B46" i="4"/>
  <c r="C47" i="4"/>
  <c r="D48" i="4"/>
  <c r="E49" i="4"/>
  <c r="F49" i="4"/>
  <c r="B47" i="4"/>
  <c r="C48" i="4"/>
  <c r="D49" i="4"/>
  <c r="E50" i="4"/>
  <c r="F50" i="4"/>
  <c r="B48" i="4"/>
  <c r="C49" i="4"/>
  <c r="D50" i="4"/>
  <c r="E51" i="4"/>
  <c r="F51" i="4"/>
  <c r="B49" i="4"/>
  <c r="C50" i="4"/>
  <c r="D51" i="4"/>
  <c r="E52" i="4"/>
  <c r="F52" i="4"/>
  <c r="B50" i="4"/>
  <c r="C51" i="4"/>
  <c r="D52" i="4"/>
  <c r="E53" i="4"/>
  <c r="F53" i="4"/>
  <c r="B51" i="4"/>
  <c r="C52" i="4"/>
  <c r="D53" i="4"/>
  <c r="E54" i="4"/>
  <c r="F54" i="4"/>
  <c r="B52" i="4"/>
  <c r="C53" i="4"/>
  <c r="D54" i="4"/>
  <c r="E55" i="4"/>
  <c r="F55" i="4"/>
  <c r="B53" i="4"/>
  <c r="C54" i="4"/>
  <c r="D55" i="4"/>
  <c r="E56" i="4"/>
  <c r="F56" i="4"/>
  <c r="B54" i="4"/>
  <c r="C55" i="4"/>
  <c r="D56" i="4"/>
  <c r="E57" i="4"/>
  <c r="F57" i="4"/>
  <c r="B55" i="4"/>
  <c r="C56" i="4"/>
  <c r="D57" i="4"/>
  <c r="E58" i="4"/>
  <c r="F58" i="4"/>
  <c r="B56" i="4"/>
  <c r="C57" i="4"/>
  <c r="D58" i="4"/>
  <c r="E59" i="4"/>
  <c r="F59" i="4"/>
  <c r="B57" i="4"/>
  <c r="C58" i="4"/>
  <c r="D59" i="4"/>
  <c r="E60" i="4"/>
  <c r="F60" i="4"/>
  <c r="B58" i="4"/>
  <c r="C59" i="4"/>
  <c r="D60" i="4"/>
  <c r="E61" i="4"/>
  <c r="F61" i="4"/>
  <c r="B59" i="4"/>
  <c r="C60" i="4"/>
  <c r="D61" i="4"/>
  <c r="E62" i="4"/>
  <c r="F62" i="4"/>
  <c r="B60" i="4"/>
  <c r="C61" i="4"/>
  <c r="D62" i="4"/>
  <c r="E63" i="4"/>
  <c r="F63" i="4"/>
  <c r="B61" i="4"/>
  <c r="C62" i="4"/>
  <c r="D63" i="4"/>
  <c r="E64" i="4"/>
  <c r="F64" i="4"/>
  <c r="B62" i="4"/>
  <c r="C63" i="4"/>
  <c r="D64" i="4"/>
  <c r="E65" i="4"/>
  <c r="F65" i="4"/>
  <c r="B63" i="4"/>
  <c r="C64" i="4"/>
  <c r="D65" i="4"/>
  <c r="E66" i="4"/>
  <c r="F66" i="4"/>
  <c r="B64" i="4"/>
  <c r="C65" i="4"/>
  <c r="D66" i="4"/>
  <c r="E67" i="4"/>
  <c r="F67" i="4"/>
  <c r="B65" i="4"/>
  <c r="C66" i="4"/>
  <c r="D67" i="4"/>
  <c r="E68" i="4"/>
  <c r="F68" i="4"/>
  <c r="B66" i="4"/>
  <c r="C67" i="4"/>
  <c r="D68" i="4"/>
  <c r="E69" i="4"/>
  <c r="F69" i="4"/>
  <c r="B67" i="4"/>
  <c r="C68" i="4"/>
  <c r="D69" i="4"/>
  <c r="E70" i="4"/>
  <c r="F70" i="4"/>
  <c r="B68" i="4"/>
  <c r="C69" i="4"/>
  <c r="D70" i="4"/>
  <c r="E71" i="4"/>
  <c r="F71" i="4"/>
  <c r="B69" i="4"/>
  <c r="C70" i="4"/>
  <c r="D71" i="4"/>
  <c r="E72" i="4"/>
  <c r="F72" i="4"/>
  <c r="B70" i="4"/>
  <c r="C71" i="4"/>
  <c r="D72" i="4"/>
  <c r="E73" i="4"/>
  <c r="F73" i="4"/>
  <c r="B71" i="4"/>
  <c r="C72" i="4"/>
  <c r="D73" i="4"/>
  <c r="E74" i="4"/>
  <c r="F74" i="4"/>
  <c r="B72" i="4"/>
  <c r="C73" i="4"/>
  <c r="D74" i="4"/>
  <c r="E75" i="4"/>
  <c r="F75" i="4"/>
  <c r="B73" i="4"/>
  <c r="C74" i="4"/>
  <c r="D75" i="4"/>
  <c r="E76" i="4"/>
  <c r="F76" i="4"/>
  <c r="B74" i="4"/>
  <c r="C75" i="4"/>
  <c r="D76" i="4"/>
  <c r="E77" i="4"/>
  <c r="F77" i="4"/>
  <c r="B75" i="4"/>
  <c r="C76" i="4"/>
  <c r="D77" i="4"/>
  <c r="E78" i="4"/>
  <c r="F78" i="4"/>
  <c r="B76" i="4"/>
  <c r="C77" i="4"/>
  <c r="D78" i="4"/>
  <c r="E79" i="4"/>
  <c r="F79" i="4"/>
  <c r="B77" i="4"/>
  <c r="C78" i="4"/>
  <c r="D79" i="4"/>
  <c r="E80" i="4"/>
  <c r="F80" i="4"/>
  <c r="B78" i="4"/>
  <c r="C79" i="4"/>
  <c r="D80" i="4"/>
  <c r="E81" i="4"/>
  <c r="F81" i="4"/>
  <c r="B79" i="4"/>
  <c r="C80" i="4"/>
  <c r="D81" i="4"/>
  <c r="E82" i="4"/>
  <c r="F82" i="4"/>
  <c r="B80" i="4"/>
  <c r="C81" i="4"/>
  <c r="D82" i="4"/>
  <c r="E83" i="4"/>
  <c r="F83" i="4"/>
  <c r="B81" i="4"/>
  <c r="C82" i="4"/>
  <c r="D83" i="4"/>
  <c r="E84" i="4"/>
  <c r="F84" i="4"/>
  <c r="B82" i="4"/>
  <c r="C83" i="4"/>
  <c r="D84" i="4"/>
  <c r="E85" i="4"/>
  <c r="F85" i="4"/>
  <c r="B83" i="4"/>
  <c r="C84" i="4"/>
  <c r="D85" i="4"/>
  <c r="E86" i="4"/>
  <c r="F86" i="4"/>
  <c r="B84" i="4"/>
  <c r="C85" i="4"/>
  <c r="D86" i="4"/>
  <c r="E87" i="4"/>
  <c r="F87" i="4"/>
  <c r="B85" i="4"/>
  <c r="C86" i="4"/>
  <c r="D87" i="4"/>
  <c r="E88" i="4"/>
  <c r="F88" i="4"/>
  <c r="B86" i="4"/>
  <c r="C87" i="4"/>
  <c r="D88" i="4"/>
  <c r="E89" i="4"/>
  <c r="F89" i="4"/>
  <c r="B87" i="4"/>
  <c r="C88" i="4"/>
  <c r="D89" i="4"/>
  <c r="E90" i="4"/>
  <c r="F90" i="4"/>
  <c r="B88" i="4"/>
  <c r="C89" i="4"/>
  <c r="D90" i="4"/>
  <c r="E91" i="4"/>
  <c r="F91" i="4"/>
  <c r="B89" i="4"/>
  <c r="C90" i="4"/>
  <c r="D91" i="4"/>
  <c r="E92" i="4"/>
  <c r="F92" i="4"/>
  <c r="B90" i="4"/>
  <c r="C91" i="4"/>
  <c r="D92" i="4"/>
  <c r="E93" i="4"/>
  <c r="F93" i="4"/>
  <c r="B91" i="4"/>
  <c r="C92" i="4"/>
  <c r="D93" i="4"/>
  <c r="E94" i="4"/>
  <c r="F94" i="4"/>
  <c r="B92" i="4"/>
  <c r="C93" i="4"/>
  <c r="D94" i="4"/>
  <c r="E95" i="4"/>
  <c r="F95" i="4"/>
  <c r="B93" i="4"/>
  <c r="C94" i="4"/>
  <c r="D95" i="4"/>
  <c r="E96" i="4"/>
  <c r="F96" i="4"/>
  <c r="B94" i="4"/>
  <c r="C95" i="4"/>
  <c r="D96" i="4"/>
  <c r="E97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B95" i="4"/>
  <c r="G95" i="4"/>
  <c r="B96" i="4"/>
  <c r="C96" i="4"/>
  <c r="G96" i="4"/>
  <c r="F97" i="4"/>
  <c r="B97" i="4"/>
  <c r="C97" i="4"/>
  <c r="D97" i="4"/>
  <c r="G97" i="4"/>
  <c r="G2" i="4"/>
  <c r="B42" i="6"/>
  <c r="B42" i="7"/>
  <c r="B42" i="1"/>
  <c r="C42" i="6"/>
  <c r="C42" i="7"/>
  <c r="C42" i="1"/>
  <c r="D42" i="6"/>
  <c r="D42" i="7"/>
  <c r="E42" i="6"/>
  <c r="E42" i="7"/>
  <c r="F42" i="6"/>
  <c r="F42" i="7"/>
  <c r="B43" i="6"/>
  <c r="B43" i="7"/>
  <c r="B43" i="1"/>
  <c r="C43" i="6"/>
  <c r="C43" i="7"/>
  <c r="C43" i="1"/>
  <c r="D43" i="6"/>
  <c r="D43" i="7"/>
  <c r="E43" i="6"/>
  <c r="E43" i="7"/>
  <c r="F43" i="6"/>
  <c r="F43" i="7"/>
  <c r="B44" i="6"/>
  <c r="B44" i="7"/>
  <c r="B44" i="1"/>
  <c r="C44" i="6"/>
  <c r="C44" i="7"/>
  <c r="C44" i="1"/>
  <c r="D44" i="6"/>
  <c r="D44" i="7"/>
  <c r="E44" i="6"/>
  <c r="E44" i="7"/>
  <c r="F44" i="6"/>
  <c r="F44" i="7"/>
  <c r="B45" i="6"/>
  <c r="B45" i="7"/>
  <c r="B45" i="1"/>
  <c r="C45" i="6"/>
  <c r="C45" i="7"/>
  <c r="C45" i="1"/>
  <c r="D45" i="6"/>
  <c r="D45" i="7"/>
  <c r="E45" i="6"/>
  <c r="E45" i="7"/>
  <c r="F45" i="6"/>
  <c r="F45" i="7"/>
  <c r="B46" i="6"/>
  <c r="B46" i="7"/>
  <c r="B46" i="1"/>
  <c r="C46" i="6"/>
  <c r="C46" i="7"/>
  <c r="C46" i="1"/>
  <c r="D46" i="6"/>
  <c r="D46" i="7"/>
  <c r="E46" i="6"/>
  <c r="E46" i="7"/>
  <c r="F46" i="6"/>
  <c r="F46" i="7"/>
  <c r="B47" i="6"/>
  <c r="B47" i="7"/>
  <c r="B47" i="1"/>
  <c r="C47" i="6"/>
  <c r="C47" i="7"/>
  <c r="C47" i="1"/>
  <c r="D47" i="6"/>
  <c r="D47" i="7"/>
  <c r="E47" i="6"/>
  <c r="E47" i="7"/>
  <c r="F47" i="6"/>
  <c r="F47" i="7"/>
  <c r="B48" i="6"/>
  <c r="B48" i="7"/>
  <c r="B48" i="1"/>
  <c r="C48" i="6"/>
  <c r="C48" i="7"/>
  <c r="C48" i="1"/>
  <c r="D48" i="6"/>
  <c r="D48" i="7"/>
  <c r="E48" i="6"/>
  <c r="E48" i="7"/>
  <c r="F48" i="6"/>
  <c r="F48" i="7"/>
  <c r="B49" i="6"/>
  <c r="B49" i="7"/>
  <c r="B49" i="1"/>
  <c r="C49" i="6"/>
  <c r="C49" i="7"/>
  <c r="C49" i="1"/>
  <c r="D49" i="6"/>
  <c r="D49" i="7"/>
  <c r="E49" i="6"/>
  <c r="E49" i="7"/>
  <c r="F49" i="6"/>
  <c r="F49" i="7"/>
  <c r="B50" i="6"/>
  <c r="B50" i="7"/>
  <c r="B50" i="1"/>
  <c r="C50" i="6"/>
  <c r="C50" i="7"/>
  <c r="C50" i="1"/>
  <c r="D50" i="6"/>
  <c r="D50" i="7"/>
  <c r="E50" i="6"/>
  <c r="E50" i="7"/>
  <c r="F50" i="6"/>
  <c r="F50" i="7"/>
  <c r="B51" i="1"/>
  <c r="C51" i="1"/>
  <c r="D51" i="1"/>
  <c r="E51" i="1"/>
  <c r="F51" i="1"/>
  <c r="B52" i="1"/>
  <c r="C52" i="1"/>
  <c r="D52" i="1"/>
  <c r="E52" i="1"/>
  <c r="F52" i="1"/>
  <c r="B53" i="1"/>
  <c r="C53" i="1"/>
  <c r="D53" i="1"/>
  <c r="E53" i="1"/>
  <c r="F53" i="1"/>
  <c r="B54" i="1"/>
  <c r="C54" i="1"/>
  <c r="D54" i="1"/>
  <c r="E54" i="1"/>
  <c r="F54" i="1"/>
  <c r="B55" i="1"/>
  <c r="C55" i="1"/>
  <c r="D55" i="1"/>
  <c r="E55" i="1"/>
  <c r="F55" i="1"/>
  <c r="B56" i="1"/>
  <c r="C56" i="1"/>
  <c r="D56" i="1"/>
  <c r="E56" i="1"/>
  <c r="F56" i="1"/>
  <c r="B57" i="1"/>
  <c r="C57" i="1"/>
  <c r="D57" i="1"/>
  <c r="E57" i="1"/>
  <c r="F57" i="1"/>
  <c r="B58" i="1"/>
  <c r="C58" i="1"/>
  <c r="D58" i="1"/>
  <c r="E58" i="1"/>
  <c r="F58" i="1"/>
  <c r="B59" i="1"/>
  <c r="C59" i="1"/>
  <c r="D59" i="1"/>
  <c r="E59" i="1"/>
  <c r="F59" i="1"/>
  <c r="B60" i="1"/>
  <c r="C60" i="1"/>
  <c r="D60" i="1"/>
  <c r="E60" i="1"/>
  <c r="F60" i="1"/>
  <c r="B61" i="1"/>
  <c r="C61" i="1"/>
  <c r="D61" i="1"/>
  <c r="E61" i="1"/>
  <c r="F61" i="1"/>
  <c r="B62" i="1"/>
  <c r="C62" i="1"/>
  <c r="D62" i="1"/>
  <c r="E62" i="1"/>
  <c r="F62" i="1"/>
  <c r="B63" i="1"/>
  <c r="C63" i="1"/>
  <c r="D63" i="1"/>
  <c r="E63" i="1"/>
  <c r="F63" i="1"/>
  <c r="B64" i="1"/>
  <c r="C64" i="1"/>
  <c r="D64" i="1"/>
  <c r="E64" i="1"/>
  <c r="F64" i="1"/>
  <c r="B65" i="1"/>
  <c r="C65" i="1"/>
  <c r="D65" i="1"/>
  <c r="E65" i="1"/>
  <c r="F65" i="1"/>
  <c r="B66" i="1"/>
  <c r="C66" i="1"/>
  <c r="D66" i="1"/>
  <c r="E66" i="1"/>
  <c r="F66" i="1"/>
  <c r="B67" i="1"/>
  <c r="C67" i="1"/>
  <c r="D67" i="1"/>
  <c r="E67" i="1"/>
  <c r="F67" i="1"/>
  <c r="B68" i="1"/>
  <c r="C68" i="1"/>
  <c r="D68" i="1"/>
  <c r="E68" i="1"/>
  <c r="F68" i="1"/>
  <c r="B69" i="1"/>
  <c r="C69" i="1"/>
  <c r="D69" i="1"/>
  <c r="E69" i="1"/>
  <c r="F69" i="1"/>
  <c r="B70" i="1"/>
  <c r="C70" i="1"/>
  <c r="D70" i="1"/>
  <c r="E70" i="1"/>
  <c r="F70" i="1"/>
  <c r="B71" i="1"/>
  <c r="C71" i="1"/>
  <c r="D71" i="1"/>
  <c r="E71" i="1"/>
  <c r="F71" i="1"/>
  <c r="B72" i="1"/>
  <c r="C72" i="1"/>
  <c r="D72" i="1"/>
  <c r="E72" i="1"/>
  <c r="F72" i="1"/>
  <c r="B73" i="1"/>
  <c r="C73" i="1"/>
  <c r="D73" i="1"/>
  <c r="E73" i="1"/>
  <c r="F73" i="1"/>
  <c r="B74" i="1"/>
  <c r="C74" i="1"/>
  <c r="D74" i="1"/>
  <c r="E74" i="1"/>
  <c r="F74" i="1"/>
  <c r="B75" i="1"/>
  <c r="C75" i="1"/>
  <c r="D75" i="1"/>
  <c r="E75" i="1"/>
  <c r="F75" i="1"/>
  <c r="B76" i="1"/>
  <c r="C76" i="1"/>
  <c r="D76" i="1"/>
  <c r="E76" i="1"/>
  <c r="F76" i="1"/>
  <c r="B77" i="1"/>
  <c r="C77" i="1"/>
  <c r="D77" i="1"/>
  <c r="E77" i="1"/>
  <c r="F77" i="1"/>
  <c r="B78" i="1"/>
  <c r="C78" i="1"/>
  <c r="D78" i="1"/>
  <c r="E78" i="1"/>
  <c r="F78" i="1"/>
  <c r="B79" i="1"/>
  <c r="C79" i="1"/>
  <c r="D79" i="1"/>
  <c r="E79" i="1"/>
  <c r="F79" i="1"/>
  <c r="B80" i="1"/>
  <c r="C80" i="1"/>
  <c r="D80" i="1"/>
  <c r="E80" i="1"/>
  <c r="F80" i="1"/>
  <c r="B81" i="1"/>
  <c r="C81" i="1"/>
  <c r="D81" i="1"/>
  <c r="E81" i="1"/>
  <c r="F81" i="1"/>
  <c r="B4" i="5"/>
  <c r="C4" i="5"/>
  <c r="D4" i="5"/>
  <c r="E4" i="5"/>
  <c r="F4" i="5"/>
  <c r="B5" i="5"/>
  <c r="C5" i="5"/>
  <c r="D5" i="5"/>
  <c r="E5" i="5"/>
  <c r="F5" i="5"/>
  <c r="B6" i="5"/>
  <c r="C6" i="5"/>
  <c r="D6" i="5"/>
  <c r="E6" i="5"/>
  <c r="F6" i="5"/>
  <c r="B7" i="5"/>
  <c r="C7" i="5"/>
  <c r="D7" i="5"/>
  <c r="E7" i="5"/>
  <c r="F7" i="5"/>
  <c r="B8" i="5"/>
  <c r="C8" i="5"/>
  <c r="D8" i="5"/>
  <c r="E8" i="5"/>
  <c r="F8" i="5"/>
  <c r="B9" i="5"/>
  <c r="C9" i="5"/>
  <c r="D9" i="5"/>
  <c r="E9" i="5"/>
  <c r="F9" i="5"/>
  <c r="B10" i="5"/>
  <c r="C10" i="5"/>
  <c r="D10" i="5"/>
  <c r="E10" i="5"/>
  <c r="F10" i="5"/>
  <c r="B11" i="5"/>
  <c r="C11" i="5"/>
  <c r="D11" i="5"/>
  <c r="E11" i="5"/>
  <c r="F11" i="5"/>
  <c r="B12" i="5"/>
  <c r="C12" i="5"/>
  <c r="D12" i="5"/>
  <c r="E12" i="5"/>
  <c r="F12" i="5"/>
  <c r="B13" i="5"/>
  <c r="C13" i="5"/>
  <c r="D13" i="5"/>
  <c r="E13" i="5"/>
  <c r="F13" i="5"/>
  <c r="B14" i="5"/>
  <c r="C14" i="5"/>
  <c r="D14" i="5"/>
  <c r="E14" i="5"/>
  <c r="F14" i="5"/>
  <c r="B15" i="5"/>
  <c r="C15" i="5"/>
  <c r="D15" i="5"/>
  <c r="E15" i="5"/>
  <c r="F15" i="5"/>
  <c r="B16" i="5"/>
  <c r="C16" i="5"/>
  <c r="D16" i="5"/>
  <c r="E16" i="5"/>
  <c r="F16" i="5"/>
  <c r="B17" i="5"/>
  <c r="C17" i="5"/>
  <c r="D17" i="5"/>
  <c r="E17" i="5"/>
  <c r="F17" i="5"/>
  <c r="B18" i="5"/>
  <c r="C18" i="5"/>
  <c r="D18" i="5"/>
  <c r="E18" i="5"/>
  <c r="F18" i="5"/>
  <c r="B19" i="5"/>
  <c r="C19" i="5"/>
  <c r="D19" i="5"/>
  <c r="E19" i="5"/>
  <c r="F19" i="5"/>
  <c r="B20" i="5"/>
  <c r="C20" i="5"/>
  <c r="D20" i="5"/>
  <c r="E20" i="5"/>
  <c r="F20" i="5"/>
  <c r="B21" i="5"/>
  <c r="C21" i="5"/>
  <c r="D21" i="5"/>
  <c r="E21" i="5"/>
  <c r="F21" i="5"/>
  <c r="B22" i="5"/>
  <c r="C22" i="5"/>
  <c r="D22" i="5"/>
  <c r="E22" i="5"/>
  <c r="F22" i="5"/>
  <c r="B23" i="5"/>
  <c r="C23" i="5"/>
  <c r="D23" i="5"/>
  <c r="E23" i="5"/>
  <c r="F23" i="5"/>
  <c r="B24" i="5"/>
  <c r="C24" i="5"/>
  <c r="D24" i="5"/>
  <c r="E24" i="5"/>
  <c r="F24" i="5"/>
  <c r="B25" i="5"/>
  <c r="C25" i="5"/>
  <c r="D25" i="5"/>
  <c r="E25" i="5"/>
  <c r="F25" i="5"/>
  <c r="B26" i="5"/>
  <c r="C26" i="5"/>
  <c r="D26" i="5"/>
  <c r="E26" i="5"/>
  <c r="F26" i="5"/>
  <c r="B27" i="5"/>
  <c r="C27" i="5"/>
  <c r="D27" i="5"/>
  <c r="E27" i="5"/>
  <c r="F27" i="5"/>
  <c r="B28" i="5"/>
  <c r="C28" i="5"/>
  <c r="D28" i="5"/>
  <c r="E28" i="5"/>
  <c r="F28" i="5"/>
  <c r="B29" i="5"/>
  <c r="C29" i="5"/>
  <c r="D29" i="5"/>
  <c r="E29" i="5"/>
  <c r="F29" i="5"/>
  <c r="B30" i="5"/>
  <c r="C30" i="5"/>
  <c r="D30" i="5"/>
  <c r="E30" i="5"/>
  <c r="F30" i="5"/>
  <c r="B31" i="5"/>
  <c r="C31" i="5"/>
  <c r="D31" i="5"/>
  <c r="E31" i="5"/>
  <c r="F31" i="5"/>
  <c r="B32" i="5"/>
  <c r="C32" i="5"/>
  <c r="D32" i="5"/>
  <c r="E32" i="5"/>
  <c r="F32" i="5"/>
  <c r="B33" i="5"/>
  <c r="C33" i="5"/>
  <c r="D33" i="5"/>
  <c r="E33" i="5"/>
  <c r="F33" i="5"/>
  <c r="B34" i="5"/>
  <c r="C34" i="5"/>
  <c r="D34" i="5"/>
  <c r="E34" i="5"/>
  <c r="F34" i="5"/>
  <c r="B35" i="5"/>
  <c r="C35" i="5"/>
  <c r="D35" i="5"/>
  <c r="E35" i="5"/>
  <c r="F35" i="5"/>
  <c r="B36" i="5"/>
  <c r="C36" i="5"/>
  <c r="D36" i="5"/>
  <c r="E36" i="5"/>
  <c r="F36" i="5"/>
  <c r="B37" i="5"/>
  <c r="C37" i="5"/>
  <c r="D37" i="5"/>
  <c r="E37" i="5"/>
  <c r="F37" i="5"/>
  <c r="B38" i="5"/>
  <c r="C38" i="5"/>
  <c r="D38" i="5"/>
  <c r="E38" i="5"/>
  <c r="F38" i="5"/>
  <c r="B39" i="5"/>
  <c r="C39" i="5"/>
  <c r="D39" i="5"/>
  <c r="E39" i="5"/>
  <c r="F39" i="5"/>
  <c r="B40" i="5"/>
  <c r="C40" i="5"/>
  <c r="D40" i="5"/>
  <c r="E40" i="5"/>
  <c r="F40" i="5"/>
  <c r="B41" i="5"/>
  <c r="C41" i="5"/>
  <c r="D41" i="5"/>
  <c r="E41" i="5"/>
  <c r="F41" i="5"/>
  <c r="B42" i="5"/>
  <c r="C42" i="5"/>
  <c r="D42" i="5"/>
  <c r="E42" i="5"/>
  <c r="F42" i="5"/>
  <c r="B43" i="5"/>
  <c r="C43" i="5"/>
  <c r="D43" i="5"/>
  <c r="E43" i="5"/>
  <c r="F43" i="5"/>
  <c r="B44" i="5"/>
  <c r="C44" i="5"/>
  <c r="D44" i="5"/>
  <c r="E44" i="5"/>
  <c r="F44" i="5"/>
  <c r="B45" i="5"/>
  <c r="C45" i="5"/>
  <c r="D45" i="5"/>
  <c r="E45" i="5"/>
  <c r="F45" i="5"/>
  <c r="B46" i="5"/>
  <c r="C46" i="5"/>
  <c r="D46" i="5"/>
  <c r="E46" i="5"/>
  <c r="F46" i="5"/>
  <c r="B47" i="5"/>
  <c r="C47" i="5"/>
  <c r="D47" i="5"/>
  <c r="E47" i="5"/>
  <c r="F47" i="5"/>
  <c r="B48" i="5"/>
  <c r="C48" i="5"/>
  <c r="D48" i="5"/>
  <c r="E48" i="5"/>
  <c r="F48" i="5"/>
  <c r="B49" i="5"/>
  <c r="C49" i="5"/>
  <c r="D49" i="5"/>
  <c r="E49" i="5"/>
  <c r="F49" i="5"/>
  <c r="B50" i="5"/>
  <c r="C50" i="5"/>
  <c r="D50" i="5"/>
  <c r="E50" i="5"/>
  <c r="F50" i="5"/>
  <c r="C3" i="5"/>
  <c r="D3" i="5"/>
  <c r="E3" i="5"/>
  <c r="F3" i="5"/>
  <c r="B3" i="5"/>
  <c r="C2" i="6"/>
  <c r="D2" i="6"/>
  <c r="E2" i="6"/>
  <c r="F2" i="6"/>
  <c r="B2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T2" i="6"/>
  <c r="C2" i="7"/>
  <c r="D2" i="7"/>
  <c r="E2" i="7"/>
  <c r="F2" i="7"/>
  <c r="B2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T2" i="7"/>
  <c r="J2" i="7"/>
  <c r="G3" i="7"/>
  <c r="H3" i="7"/>
  <c r="G4" i="7"/>
  <c r="H4" i="7"/>
  <c r="G5" i="7"/>
  <c r="H5" i="7"/>
  <c r="G6" i="7"/>
  <c r="H6" i="7"/>
  <c r="G7" i="7"/>
  <c r="H7" i="7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G38" i="7"/>
  <c r="H38" i="7"/>
  <c r="G39" i="7"/>
  <c r="H39" i="7"/>
  <c r="G40" i="7"/>
  <c r="H40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G3" i="6"/>
  <c r="H3" i="6"/>
  <c r="G4" i="6"/>
  <c r="H4" i="6"/>
  <c r="G5" i="6"/>
  <c r="H5" i="6"/>
  <c r="I3" i="6"/>
  <c r="I4" i="6"/>
  <c r="I5" i="6"/>
  <c r="J5" i="6"/>
  <c r="G6" i="6"/>
  <c r="H6" i="6"/>
  <c r="I6" i="6"/>
  <c r="J6" i="6"/>
  <c r="G7" i="6"/>
  <c r="H7" i="6"/>
  <c r="I7" i="6"/>
  <c r="J7" i="6"/>
  <c r="G8" i="6"/>
  <c r="H8" i="6"/>
  <c r="I8" i="6"/>
  <c r="J8" i="6"/>
  <c r="G9" i="6"/>
  <c r="H9" i="6"/>
  <c r="I9" i="6"/>
  <c r="J9" i="6"/>
  <c r="G10" i="6"/>
  <c r="H10" i="6"/>
  <c r="I10" i="6"/>
  <c r="J10" i="6"/>
  <c r="G11" i="6"/>
  <c r="H11" i="6"/>
  <c r="I11" i="6"/>
  <c r="J11" i="6"/>
  <c r="G12" i="6"/>
  <c r="H12" i="6"/>
  <c r="I12" i="6"/>
  <c r="J12" i="6"/>
  <c r="G13" i="6"/>
  <c r="H13" i="6"/>
  <c r="I13" i="6"/>
  <c r="J13" i="6"/>
  <c r="G14" i="6"/>
  <c r="H14" i="6"/>
  <c r="I14" i="6"/>
  <c r="J14" i="6"/>
  <c r="G15" i="6"/>
  <c r="H15" i="6"/>
  <c r="I15" i="6"/>
  <c r="J15" i="6"/>
  <c r="G16" i="6"/>
  <c r="H16" i="6"/>
  <c r="I16" i="6"/>
  <c r="J16" i="6"/>
  <c r="G17" i="6"/>
  <c r="H17" i="6"/>
  <c r="I17" i="6"/>
  <c r="J17" i="6"/>
  <c r="G18" i="6"/>
  <c r="H18" i="6"/>
  <c r="I18" i="6"/>
  <c r="J18" i="6"/>
  <c r="G19" i="6"/>
  <c r="H19" i="6"/>
  <c r="I19" i="6"/>
  <c r="J19" i="6"/>
  <c r="G20" i="6"/>
  <c r="H20" i="6"/>
  <c r="I20" i="6"/>
  <c r="J20" i="6"/>
  <c r="G21" i="6"/>
  <c r="H21" i="6"/>
  <c r="I21" i="6"/>
  <c r="J21" i="6"/>
  <c r="G22" i="6"/>
  <c r="H22" i="6"/>
  <c r="I22" i="6"/>
  <c r="J22" i="6"/>
  <c r="G23" i="6"/>
  <c r="H23" i="6"/>
  <c r="I23" i="6"/>
  <c r="J23" i="6"/>
  <c r="G24" i="6"/>
  <c r="H24" i="6"/>
  <c r="I24" i="6"/>
  <c r="J24" i="6"/>
  <c r="G25" i="6"/>
  <c r="H25" i="6"/>
  <c r="I25" i="6"/>
  <c r="J25" i="6"/>
  <c r="G26" i="6"/>
  <c r="H26" i="6"/>
  <c r="I26" i="6"/>
  <c r="J26" i="6"/>
  <c r="G27" i="6"/>
  <c r="H27" i="6"/>
  <c r="I27" i="6"/>
  <c r="J27" i="6"/>
  <c r="G28" i="6"/>
  <c r="H28" i="6"/>
  <c r="I28" i="6"/>
  <c r="J28" i="6"/>
  <c r="G29" i="6"/>
  <c r="H29" i="6"/>
  <c r="I29" i="6"/>
  <c r="J29" i="6"/>
  <c r="G30" i="6"/>
  <c r="H30" i="6"/>
  <c r="I30" i="6"/>
  <c r="J30" i="6"/>
  <c r="G31" i="6"/>
  <c r="H31" i="6"/>
  <c r="I31" i="6"/>
  <c r="J31" i="6"/>
  <c r="G32" i="6"/>
  <c r="H32" i="6"/>
  <c r="I32" i="6"/>
  <c r="J32" i="6"/>
  <c r="G33" i="6"/>
  <c r="H33" i="6"/>
  <c r="I33" i="6"/>
  <c r="J33" i="6"/>
  <c r="G34" i="6"/>
  <c r="H34" i="6"/>
  <c r="I34" i="6"/>
  <c r="J34" i="6"/>
  <c r="G35" i="6"/>
  <c r="H35" i="6"/>
  <c r="I35" i="6"/>
  <c r="J35" i="6"/>
  <c r="G36" i="6"/>
  <c r="H36" i="6"/>
  <c r="I36" i="6"/>
  <c r="J36" i="6"/>
  <c r="G37" i="6"/>
  <c r="H37" i="6"/>
  <c r="I37" i="6"/>
  <c r="J37" i="6"/>
  <c r="G38" i="6"/>
  <c r="H38" i="6"/>
  <c r="I38" i="6"/>
  <c r="J38" i="6"/>
  <c r="G39" i="6"/>
  <c r="H39" i="6"/>
  <c r="I39" i="6"/>
  <c r="J39" i="6"/>
  <c r="G40" i="6"/>
  <c r="H40" i="6"/>
  <c r="I40" i="6"/>
  <c r="J40" i="6"/>
  <c r="G41" i="6"/>
  <c r="H41" i="6"/>
  <c r="I41" i="6"/>
  <c r="J41" i="6"/>
  <c r="G42" i="6"/>
  <c r="H42" i="6"/>
  <c r="I42" i="6"/>
  <c r="J42" i="6"/>
  <c r="G43" i="6"/>
  <c r="H43" i="6"/>
  <c r="I43" i="6"/>
  <c r="J43" i="6"/>
  <c r="G44" i="6"/>
  <c r="H44" i="6"/>
  <c r="I44" i="6"/>
  <c r="J44" i="6"/>
  <c r="G45" i="6"/>
  <c r="H45" i="6"/>
  <c r="I45" i="6"/>
  <c r="J45" i="6"/>
  <c r="G46" i="6"/>
  <c r="H46" i="6"/>
  <c r="I46" i="6"/>
  <c r="J46" i="6"/>
  <c r="G47" i="6"/>
  <c r="H47" i="6"/>
  <c r="I47" i="6"/>
  <c r="J47" i="6"/>
  <c r="G48" i="6"/>
  <c r="H48" i="6"/>
  <c r="I48" i="6"/>
  <c r="J48" i="6"/>
  <c r="G49" i="6"/>
  <c r="H49" i="6"/>
  <c r="I49" i="6"/>
  <c r="J49" i="6"/>
  <c r="G50" i="6"/>
  <c r="H50" i="6"/>
  <c r="I50" i="6"/>
  <c r="J50" i="6"/>
  <c r="J3" i="6"/>
  <c r="J4" i="6"/>
  <c r="J2" i="6"/>
  <c r="K2" i="1"/>
  <c r="K3" i="1"/>
  <c r="K4" i="1"/>
  <c r="L2" i="1"/>
  <c r="L3" i="1"/>
  <c r="L4" i="1"/>
  <c r="M2" i="1"/>
  <c r="M3" i="1"/>
  <c r="M4" i="1"/>
  <c r="K5" i="1"/>
  <c r="L5" i="1"/>
  <c r="M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N2" i="1"/>
  <c r="N3" i="1"/>
  <c r="O2" i="1"/>
  <c r="O3" i="1"/>
  <c r="O4" i="1"/>
  <c r="N4" i="1"/>
  <c r="O5" i="1"/>
  <c r="N5" i="1"/>
  <c r="O6" i="1"/>
  <c r="N6" i="1"/>
  <c r="O7" i="1"/>
  <c r="N7" i="1"/>
  <c r="O8" i="1"/>
  <c r="N8" i="1"/>
  <c r="O9" i="1"/>
  <c r="N9" i="1"/>
  <c r="O10" i="1"/>
  <c r="N10" i="1"/>
  <c r="O11" i="1"/>
  <c r="N11" i="1"/>
  <c r="O12" i="1"/>
  <c r="N12" i="1"/>
  <c r="O13" i="1"/>
  <c r="N13" i="1"/>
  <c r="O14" i="1"/>
  <c r="N14" i="1"/>
  <c r="O15" i="1"/>
  <c r="N15" i="1"/>
  <c r="O16" i="1"/>
  <c r="N16" i="1"/>
  <c r="O17" i="1"/>
  <c r="N17" i="1"/>
  <c r="O18" i="1"/>
  <c r="N18" i="1"/>
  <c r="O19" i="1"/>
  <c r="N19" i="1"/>
  <c r="O20" i="1"/>
  <c r="N20" i="1"/>
  <c r="O21" i="1"/>
  <c r="N21" i="1"/>
  <c r="O22" i="1"/>
  <c r="N22" i="1"/>
  <c r="O23" i="1"/>
  <c r="N23" i="1"/>
  <c r="O24" i="1"/>
  <c r="N24" i="1"/>
  <c r="O25" i="1"/>
  <c r="N25" i="1"/>
  <c r="O26" i="1"/>
  <c r="N26" i="1"/>
  <c r="O27" i="1"/>
  <c r="N27" i="1"/>
  <c r="O28" i="1"/>
  <c r="N28" i="1"/>
  <c r="O29" i="1"/>
  <c r="N29" i="1"/>
  <c r="O30" i="1"/>
  <c r="N30" i="1"/>
  <c r="O31" i="1"/>
  <c r="N31" i="1"/>
  <c r="O32" i="1"/>
  <c r="N32" i="1"/>
  <c r="O33" i="1"/>
  <c r="N33" i="1"/>
  <c r="O34" i="1"/>
  <c r="N34" i="1"/>
  <c r="O35" i="1"/>
  <c r="N35" i="1"/>
  <c r="O36" i="1"/>
  <c r="N36" i="1"/>
  <c r="O37" i="1"/>
  <c r="N37" i="1"/>
  <c r="O38" i="1"/>
  <c r="N38" i="1"/>
  <c r="O39" i="1"/>
  <c r="N39" i="1"/>
  <c r="O40" i="1"/>
  <c r="N40" i="1"/>
  <c r="O41" i="1"/>
  <c r="N41" i="1"/>
  <c r="O42" i="1"/>
  <c r="N42" i="1"/>
  <c r="O43" i="1"/>
  <c r="N43" i="1"/>
  <c r="O44" i="1"/>
  <c r="N44" i="1"/>
  <c r="O45" i="1"/>
  <c r="N45" i="1"/>
  <c r="O46" i="1"/>
  <c r="N46" i="1"/>
  <c r="O47" i="1"/>
  <c r="N47" i="1"/>
  <c r="O48" i="1"/>
  <c r="N48" i="1"/>
  <c r="O49" i="1"/>
  <c r="N49" i="1"/>
  <c r="O50" i="1"/>
  <c r="N50" i="1"/>
  <c r="X3" i="1"/>
  <c r="Y3" i="1"/>
  <c r="R2" i="1"/>
  <c r="R3" i="1"/>
  <c r="Z3" i="1"/>
  <c r="S2" i="1"/>
  <c r="S3" i="1"/>
  <c r="T2" i="1"/>
  <c r="AA3" i="1"/>
  <c r="T3" i="1"/>
  <c r="U2" i="1"/>
  <c r="AB3" i="1"/>
  <c r="U3" i="1"/>
  <c r="Y4" i="1"/>
  <c r="Z4" i="1"/>
  <c r="S4" i="1"/>
  <c r="Y5" i="1"/>
  <c r="Z5" i="1"/>
  <c r="S5" i="1"/>
  <c r="Y6" i="1"/>
  <c r="Z6" i="1"/>
  <c r="S6" i="1"/>
  <c r="Y7" i="1"/>
  <c r="Z7" i="1"/>
  <c r="S7" i="1"/>
  <c r="Y8" i="1"/>
  <c r="Z8" i="1"/>
  <c r="S8" i="1"/>
  <c r="Y9" i="1"/>
  <c r="Z9" i="1"/>
  <c r="S9" i="1"/>
  <c r="Y10" i="1"/>
  <c r="Z10" i="1"/>
  <c r="S10" i="1"/>
  <c r="Y11" i="1"/>
  <c r="Z11" i="1"/>
  <c r="S11" i="1"/>
  <c r="Y12" i="1"/>
  <c r="Z12" i="1"/>
  <c r="S12" i="1"/>
  <c r="Y13" i="1"/>
  <c r="Z13" i="1"/>
  <c r="S13" i="1"/>
  <c r="Y14" i="1"/>
  <c r="Z14" i="1"/>
  <c r="S14" i="1"/>
  <c r="Y15" i="1"/>
  <c r="Z15" i="1"/>
  <c r="S15" i="1"/>
  <c r="Y16" i="1"/>
  <c r="Z16" i="1"/>
  <c r="S16" i="1"/>
  <c r="Y17" i="1"/>
  <c r="Z17" i="1"/>
  <c r="S17" i="1"/>
  <c r="Y18" i="1"/>
  <c r="Z18" i="1"/>
  <c r="S18" i="1"/>
  <c r="Y19" i="1"/>
  <c r="Z19" i="1"/>
  <c r="S19" i="1"/>
  <c r="Y20" i="1"/>
  <c r="Z20" i="1"/>
  <c r="S20" i="1"/>
  <c r="Y21" i="1"/>
  <c r="Z21" i="1"/>
  <c r="S21" i="1"/>
  <c r="Y22" i="1"/>
  <c r="Z22" i="1"/>
  <c r="S22" i="1"/>
  <c r="Y23" i="1"/>
  <c r="Z23" i="1"/>
  <c r="S23" i="1"/>
  <c r="Y24" i="1"/>
  <c r="Z24" i="1"/>
  <c r="S24" i="1"/>
  <c r="Y25" i="1"/>
  <c r="Z25" i="1"/>
  <c r="S25" i="1"/>
  <c r="Y26" i="1"/>
  <c r="Z26" i="1"/>
  <c r="S26" i="1"/>
  <c r="Y27" i="1"/>
  <c r="Z27" i="1"/>
  <c r="S27" i="1"/>
  <c r="Y28" i="1"/>
  <c r="Z28" i="1"/>
  <c r="S28" i="1"/>
  <c r="Y29" i="1"/>
  <c r="Z29" i="1"/>
  <c r="S29" i="1"/>
  <c r="Y30" i="1"/>
  <c r="Z30" i="1"/>
  <c r="S30" i="1"/>
  <c r="Y31" i="1"/>
  <c r="Z31" i="1"/>
  <c r="S31" i="1"/>
  <c r="Y32" i="1"/>
  <c r="Z32" i="1"/>
  <c r="S32" i="1"/>
  <c r="Y33" i="1"/>
  <c r="Z33" i="1"/>
  <c r="S33" i="1"/>
  <c r="Y34" i="1"/>
  <c r="Z34" i="1"/>
  <c r="S34" i="1"/>
  <c r="Y35" i="1"/>
  <c r="Z35" i="1"/>
  <c r="S35" i="1"/>
  <c r="Y36" i="1"/>
  <c r="Z36" i="1"/>
  <c r="S36" i="1"/>
  <c r="Y37" i="1"/>
  <c r="Z37" i="1"/>
  <c r="S37" i="1"/>
  <c r="Y38" i="1"/>
  <c r="Z38" i="1"/>
  <c r="S38" i="1"/>
  <c r="Y39" i="1"/>
  <c r="Z39" i="1"/>
  <c r="S39" i="1"/>
  <c r="Y40" i="1"/>
  <c r="Z40" i="1"/>
  <c r="S40" i="1"/>
  <c r="Y41" i="1"/>
  <c r="Z41" i="1"/>
  <c r="S41" i="1"/>
  <c r="Y42" i="1"/>
  <c r="Z42" i="1"/>
  <c r="S42" i="1"/>
  <c r="Y43" i="1"/>
  <c r="Z43" i="1"/>
  <c r="S43" i="1"/>
  <c r="Y44" i="1"/>
  <c r="Z44" i="1"/>
  <c r="S44" i="1"/>
  <c r="Y45" i="1"/>
  <c r="Z45" i="1"/>
  <c r="S45" i="1"/>
  <c r="Y46" i="1"/>
  <c r="Z46" i="1"/>
  <c r="S46" i="1"/>
  <c r="Y47" i="1"/>
  <c r="Z47" i="1"/>
  <c r="S47" i="1"/>
  <c r="Y48" i="1"/>
  <c r="Z48" i="1"/>
  <c r="S48" i="1"/>
  <c r="Y49" i="1"/>
  <c r="Z49" i="1"/>
  <c r="S49" i="1"/>
  <c r="Y50" i="1"/>
  <c r="Z50" i="1"/>
  <c r="S50" i="1"/>
  <c r="X4" i="1"/>
  <c r="R4" i="1"/>
  <c r="AA4" i="1"/>
  <c r="T4" i="1"/>
  <c r="AB4" i="1"/>
  <c r="U4" i="1"/>
  <c r="V2" i="1"/>
  <c r="AC3" i="1"/>
  <c r="V3" i="1"/>
  <c r="AC4" i="1"/>
  <c r="V4" i="1"/>
  <c r="X5" i="1"/>
  <c r="R5" i="1"/>
  <c r="AA5" i="1"/>
  <c r="T5" i="1"/>
  <c r="AB5" i="1"/>
  <c r="U5" i="1"/>
  <c r="AC5" i="1"/>
  <c r="V5" i="1"/>
  <c r="X6" i="1"/>
  <c r="R6" i="1"/>
  <c r="AA6" i="1"/>
  <c r="T6" i="1"/>
  <c r="AB6" i="1"/>
  <c r="U6" i="1"/>
  <c r="AC6" i="1"/>
  <c r="V6" i="1"/>
  <c r="X7" i="1"/>
  <c r="R7" i="1"/>
  <c r="AA7" i="1"/>
  <c r="T7" i="1"/>
  <c r="AB7" i="1"/>
  <c r="U7" i="1"/>
  <c r="AC7" i="1"/>
  <c r="V7" i="1"/>
  <c r="X8" i="1"/>
  <c r="R8" i="1"/>
  <c r="AA8" i="1"/>
  <c r="T8" i="1"/>
  <c r="AB8" i="1"/>
  <c r="U8" i="1"/>
  <c r="AC8" i="1"/>
  <c r="V8" i="1"/>
  <c r="X9" i="1"/>
  <c r="R9" i="1"/>
  <c r="AA9" i="1"/>
  <c r="T9" i="1"/>
  <c r="AB9" i="1"/>
  <c r="U9" i="1"/>
  <c r="AC9" i="1"/>
  <c r="V9" i="1"/>
  <c r="X10" i="1"/>
  <c r="R10" i="1"/>
  <c r="AA10" i="1"/>
  <c r="T10" i="1"/>
  <c r="AB10" i="1"/>
  <c r="U10" i="1"/>
  <c r="AC10" i="1"/>
  <c r="V10" i="1"/>
  <c r="X11" i="1"/>
  <c r="R11" i="1"/>
  <c r="AA11" i="1"/>
  <c r="T11" i="1"/>
  <c r="AB11" i="1"/>
  <c r="U11" i="1"/>
  <c r="AC11" i="1"/>
  <c r="V11" i="1"/>
  <c r="X12" i="1"/>
  <c r="R12" i="1"/>
  <c r="AA12" i="1"/>
  <c r="T12" i="1"/>
  <c r="AB12" i="1"/>
  <c r="U12" i="1"/>
  <c r="AC12" i="1"/>
  <c r="V12" i="1"/>
  <c r="X13" i="1"/>
  <c r="R13" i="1"/>
  <c r="AA13" i="1"/>
  <c r="T13" i="1"/>
  <c r="AB13" i="1"/>
  <c r="U13" i="1"/>
  <c r="AC13" i="1"/>
  <c r="V13" i="1"/>
  <c r="X14" i="1"/>
  <c r="R14" i="1"/>
  <c r="AA14" i="1"/>
  <c r="T14" i="1"/>
  <c r="AB14" i="1"/>
  <c r="U14" i="1"/>
  <c r="AC14" i="1"/>
  <c r="V14" i="1"/>
  <c r="X15" i="1"/>
  <c r="R15" i="1"/>
  <c r="AA15" i="1"/>
  <c r="T15" i="1"/>
  <c r="AB15" i="1"/>
  <c r="U15" i="1"/>
  <c r="AC15" i="1"/>
  <c r="V15" i="1"/>
  <c r="X16" i="1"/>
  <c r="R16" i="1"/>
  <c r="AA16" i="1"/>
  <c r="T16" i="1"/>
  <c r="AB16" i="1"/>
  <c r="U16" i="1"/>
  <c r="AC16" i="1"/>
  <c r="V16" i="1"/>
  <c r="X17" i="1"/>
  <c r="R17" i="1"/>
  <c r="AA17" i="1"/>
  <c r="T17" i="1"/>
  <c r="AB17" i="1"/>
  <c r="U17" i="1"/>
  <c r="AC17" i="1"/>
  <c r="V17" i="1"/>
  <c r="X18" i="1"/>
  <c r="R18" i="1"/>
  <c r="AA18" i="1"/>
  <c r="T18" i="1"/>
  <c r="AB18" i="1"/>
  <c r="U18" i="1"/>
  <c r="AC18" i="1"/>
  <c r="V18" i="1"/>
  <c r="X19" i="1"/>
  <c r="R19" i="1"/>
  <c r="AA19" i="1"/>
  <c r="T19" i="1"/>
  <c r="AB19" i="1"/>
  <c r="U19" i="1"/>
  <c r="AC19" i="1"/>
  <c r="V19" i="1"/>
  <c r="X20" i="1"/>
  <c r="R20" i="1"/>
  <c r="AA20" i="1"/>
  <c r="T20" i="1"/>
  <c r="AB20" i="1"/>
  <c r="U20" i="1"/>
  <c r="AC20" i="1"/>
  <c r="V20" i="1"/>
  <c r="X21" i="1"/>
  <c r="R21" i="1"/>
  <c r="AA21" i="1"/>
  <c r="T21" i="1"/>
  <c r="AB21" i="1"/>
  <c r="U21" i="1"/>
  <c r="AC21" i="1"/>
  <c r="V21" i="1"/>
  <c r="X22" i="1"/>
  <c r="R22" i="1"/>
  <c r="AA22" i="1"/>
  <c r="T22" i="1"/>
  <c r="AB22" i="1"/>
  <c r="U22" i="1"/>
  <c r="AC22" i="1"/>
  <c r="V22" i="1"/>
  <c r="X23" i="1"/>
  <c r="R23" i="1"/>
  <c r="AA23" i="1"/>
  <c r="T23" i="1"/>
  <c r="AB23" i="1"/>
  <c r="U23" i="1"/>
  <c r="AC23" i="1"/>
  <c r="V23" i="1"/>
  <c r="X24" i="1"/>
  <c r="R24" i="1"/>
  <c r="AA24" i="1"/>
  <c r="T24" i="1"/>
  <c r="AB24" i="1"/>
  <c r="U24" i="1"/>
  <c r="AC24" i="1"/>
  <c r="V24" i="1"/>
  <c r="X25" i="1"/>
  <c r="R25" i="1"/>
  <c r="AA25" i="1"/>
  <c r="T25" i="1"/>
  <c r="AB25" i="1"/>
  <c r="U25" i="1"/>
  <c r="AC25" i="1"/>
  <c r="V25" i="1"/>
  <c r="X26" i="1"/>
  <c r="R26" i="1"/>
  <c r="AA26" i="1"/>
  <c r="T26" i="1"/>
  <c r="AB26" i="1"/>
  <c r="U26" i="1"/>
  <c r="AC26" i="1"/>
  <c r="V26" i="1"/>
  <c r="X27" i="1"/>
  <c r="R27" i="1"/>
  <c r="AA27" i="1"/>
  <c r="T27" i="1"/>
  <c r="AB27" i="1"/>
  <c r="U27" i="1"/>
  <c r="AC27" i="1"/>
  <c r="V27" i="1"/>
  <c r="X28" i="1"/>
  <c r="R28" i="1"/>
  <c r="AA28" i="1"/>
  <c r="T28" i="1"/>
  <c r="AB28" i="1"/>
  <c r="U28" i="1"/>
  <c r="AC28" i="1"/>
  <c r="V28" i="1"/>
  <c r="X29" i="1"/>
  <c r="R29" i="1"/>
  <c r="AA29" i="1"/>
  <c r="T29" i="1"/>
  <c r="AB29" i="1"/>
  <c r="U29" i="1"/>
  <c r="AC29" i="1"/>
  <c r="V29" i="1"/>
  <c r="X30" i="1"/>
  <c r="R30" i="1"/>
  <c r="AA30" i="1"/>
  <c r="T30" i="1"/>
  <c r="AB30" i="1"/>
  <c r="U30" i="1"/>
  <c r="AC30" i="1"/>
  <c r="V30" i="1"/>
  <c r="X31" i="1"/>
  <c r="R31" i="1"/>
  <c r="AA31" i="1"/>
  <c r="T31" i="1"/>
  <c r="AB31" i="1"/>
  <c r="U31" i="1"/>
  <c r="AC31" i="1"/>
  <c r="V31" i="1"/>
  <c r="X32" i="1"/>
  <c r="R32" i="1"/>
  <c r="AA32" i="1"/>
  <c r="T32" i="1"/>
  <c r="AB32" i="1"/>
  <c r="U32" i="1"/>
  <c r="AC32" i="1"/>
  <c r="V32" i="1"/>
  <c r="X33" i="1"/>
  <c r="R33" i="1"/>
  <c r="AA33" i="1"/>
  <c r="T33" i="1"/>
  <c r="AB33" i="1"/>
  <c r="U33" i="1"/>
  <c r="AC33" i="1"/>
  <c r="V33" i="1"/>
  <c r="X34" i="1"/>
  <c r="R34" i="1"/>
  <c r="AA34" i="1"/>
  <c r="T34" i="1"/>
  <c r="AB34" i="1"/>
  <c r="U34" i="1"/>
  <c r="AC34" i="1"/>
  <c r="V34" i="1"/>
  <c r="X35" i="1"/>
  <c r="R35" i="1"/>
  <c r="AA35" i="1"/>
  <c r="T35" i="1"/>
  <c r="AB35" i="1"/>
  <c r="U35" i="1"/>
  <c r="AC35" i="1"/>
  <c r="V35" i="1"/>
  <c r="X36" i="1"/>
  <c r="R36" i="1"/>
  <c r="AA36" i="1"/>
  <c r="T36" i="1"/>
  <c r="AB36" i="1"/>
  <c r="U36" i="1"/>
  <c r="AC36" i="1"/>
  <c r="V36" i="1"/>
  <c r="X37" i="1"/>
  <c r="R37" i="1"/>
  <c r="AA37" i="1"/>
  <c r="T37" i="1"/>
  <c r="AB37" i="1"/>
  <c r="U37" i="1"/>
  <c r="AC37" i="1"/>
  <c r="V37" i="1"/>
  <c r="X38" i="1"/>
  <c r="R38" i="1"/>
  <c r="AA38" i="1"/>
  <c r="T38" i="1"/>
  <c r="AB38" i="1"/>
  <c r="U38" i="1"/>
  <c r="AC38" i="1"/>
  <c r="V38" i="1"/>
  <c r="X39" i="1"/>
  <c r="R39" i="1"/>
  <c r="AA39" i="1"/>
  <c r="T39" i="1"/>
  <c r="AB39" i="1"/>
  <c r="U39" i="1"/>
  <c r="AC39" i="1"/>
  <c r="V39" i="1"/>
  <c r="X40" i="1"/>
  <c r="R40" i="1"/>
  <c r="AA40" i="1"/>
  <c r="T40" i="1"/>
  <c r="AB40" i="1"/>
  <c r="U40" i="1"/>
  <c r="AC40" i="1"/>
  <c r="V40" i="1"/>
  <c r="X41" i="1"/>
  <c r="R41" i="1"/>
  <c r="AA41" i="1"/>
  <c r="T41" i="1"/>
  <c r="AB41" i="1"/>
  <c r="U41" i="1"/>
  <c r="AC41" i="1"/>
  <c r="V41" i="1"/>
  <c r="X42" i="1"/>
  <c r="R42" i="1"/>
  <c r="AA42" i="1"/>
  <c r="T42" i="1"/>
  <c r="AB42" i="1"/>
  <c r="U42" i="1"/>
  <c r="AC42" i="1"/>
  <c r="V42" i="1"/>
  <c r="X43" i="1"/>
  <c r="R43" i="1"/>
  <c r="AA43" i="1"/>
  <c r="T43" i="1"/>
  <c r="AB43" i="1"/>
  <c r="U43" i="1"/>
  <c r="AC43" i="1"/>
  <c r="V43" i="1"/>
  <c r="X44" i="1"/>
  <c r="R44" i="1"/>
  <c r="AA44" i="1"/>
  <c r="T44" i="1"/>
  <c r="AB44" i="1"/>
  <c r="U44" i="1"/>
  <c r="AC44" i="1"/>
  <c r="V44" i="1"/>
  <c r="X45" i="1"/>
  <c r="R45" i="1"/>
  <c r="AA45" i="1"/>
  <c r="T45" i="1"/>
  <c r="AB45" i="1"/>
  <c r="U45" i="1"/>
  <c r="AC45" i="1"/>
  <c r="V45" i="1"/>
  <c r="X46" i="1"/>
  <c r="R46" i="1"/>
  <c r="AA46" i="1"/>
  <c r="T46" i="1"/>
  <c r="AB46" i="1"/>
  <c r="U46" i="1"/>
  <c r="AC46" i="1"/>
  <c r="V46" i="1"/>
  <c r="X47" i="1"/>
  <c r="R47" i="1"/>
  <c r="AA47" i="1"/>
  <c r="T47" i="1"/>
  <c r="AB47" i="1"/>
  <c r="U47" i="1"/>
  <c r="AC47" i="1"/>
  <c r="V47" i="1"/>
  <c r="X48" i="1"/>
  <c r="R48" i="1"/>
  <c r="AA48" i="1"/>
  <c r="T48" i="1"/>
  <c r="AB48" i="1"/>
  <c r="U48" i="1"/>
  <c r="AC48" i="1"/>
  <c r="V48" i="1"/>
  <c r="X49" i="1"/>
  <c r="R49" i="1"/>
  <c r="AA49" i="1"/>
  <c r="T49" i="1"/>
  <c r="AB49" i="1"/>
  <c r="U49" i="1"/>
  <c r="AC49" i="1"/>
  <c r="V49" i="1"/>
  <c r="X50" i="1"/>
  <c r="R50" i="1"/>
  <c r="AA50" i="1"/>
  <c r="T50" i="1"/>
  <c r="AB50" i="1"/>
  <c r="U50" i="1"/>
  <c r="AC50" i="1"/>
  <c r="V50" i="1"/>
  <c r="AD6" i="1"/>
  <c r="AE6" i="1"/>
  <c r="AF6" i="1"/>
  <c r="AG6" i="1"/>
  <c r="AD7" i="1"/>
  <c r="AE7" i="1"/>
  <c r="AF7" i="1"/>
  <c r="AG7" i="1"/>
  <c r="AD8" i="1"/>
  <c r="AE8" i="1"/>
  <c r="AF8" i="1"/>
  <c r="AG8" i="1"/>
  <c r="AD9" i="1"/>
  <c r="AE9" i="1"/>
  <c r="AF9" i="1"/>
  <c r="AG9" i="1"/>
  <c r="AD10" i="1"/>
  <c r="AE10" i="1"/>
  <c r="AF10" i="1"/>
  <c r="AG10" i="1"/>
  <c r="AD11" i="1"/>
  <c r="AE11" i="1"/>
  <c r="AF11" i="1"/>
  <c r="AG11" i="1"/>
  <c r="AD12" i="1"/>
  <c r="AE12" i="1"/>
  <c r="AF12" i="1"/>
  <c r="AG12" i="1"/>
  <c r="AD13" i="1"/>
  <c r="AE13" i="1"/>
  <c r="AF13" i="1"/>
  <c r="AG13" i="1"/>
  <c r="AD14" i="1"/>
  <c r="AE14" i="1"/>
  <c r="AF14" i="1"/>
  <c r="AG14" i="1"/>
  <c r="AD15" i="1"/>
  <c r="AE15" i="1"/>
  <c r="AF15" i="1"/>
  <c r="AG15" i="1"/>
  <c r="AD16" i="1"/>
  <c r="AE16" i="1"/>
  <c r="AF16" i="1"/>
  <c r="AG16" i="1"/>
  <c r="AD17" i="1"/>
  <c r="AE17" i="1"/>
  <c r="AF17" i="1"/>
  <c r="AG17" i="1"/>
  <c r="AD18" i="1"/>
  <c r="AE18" i="1"/>
  <c r="AF18" i="1"/>
  <c r="AG18" i="1"/>
  <c r="AD19" i="1"/>
  <c r="AE19" i="1"/>
  <c r="AF19" i="1"/>
  <c r="AG19" i="1"/>
  <c r="AD20" i="1"/>
  <c r="AE20" i="1"/>
  <c r="AF20" i="1"/>
  <c r="AG20" i="1"/>
  <c r="AD21" i="1"/>
  <c r="AE21" i="1"/>
  <c r="AF21" i="1"/>
  <c r="AG21" i="1"/>
  <c r="AD22" i="1"/>
  <c r="AE22" i="1"/>
  <c r="AF22" i="1"/>
  <c r="AG22" i="1"/>
  <c r="AD23" i="1"/>
  <c r="AE23" i="1"/>
  <c r="AF23" i="1"/>
  <c r="AG23" i="1"/>
  <c r="AD24" i="1"/>
  <c r="AE24" i="1"/>
  <c r="AF24" i="1"/>
  <c r="AG24" i="1"/>
  <c r="AD25" i="1"/>
  <c r="AE25" i="1"/>
  <c r="AF25" i="1"/>
  <c r="AG25" i="1"/>
  <c r="AD26" i="1"/>
  <c r="AE26" i="1"/>
  <c r="AF26" i="1"/>
  <c r="AG26" i="1"/>
  <c r="AD27" i="1"/>
  <c r="AE27" i="1"/>
  <c r="AF27" i="1"/>
  <c r="AG27" i="1"/>
  <c r="AD28" i="1"/>
  <c r="AE28" i="1"/>
  <c r="AF28" i="1"/>
  <c r="AG28" i="1"/>
  <c r="AD29" i="1"/>
  <c r="AE29" i="1"/>
  <c r="AF29" i="1"/>
  <c r="AG29" i="1"/>
  <c r="AD30" i="1"/>
  <c r="AE30" i="1"/>
  <c r="AF30" i="1"/>
  <c r="AG30" i="1"/>
  <c r="AD31" i="1"/>
  <c r="AE31" i="1"/>
  <c r="AF31" i="1"/>
  <c r="AG31" i="1"/>
  <c r="AD32" i="1"/>
  <c r="AE32" i="1"/>
  <c r="AF32" i="1"/>
  <c r="AG32" i="1"/>
  <c r="AD33" i="1"/>
  <c r="AE33" i="1"/>
  <c r="AF33" i="1"/>
  <c r="AG33" i="1"/>
  <c r="AD34" i="1"/>
  <c r="AE34" i="1"/>
  <c r="AF34" i="1"/>
  <c r="AG34" i="1"/>
  <c r="AD35" i="1"/>
  <c r="AE35" i="1"/>
  <c r="AF35" i="1"/>
  <c r="AG35" i="1"/>
  <c r="AD36" i="1"/>
  <c r="AE36" i="1"/>
  <c r="AF36" i="1"/>
  <c r="AG36" i="1"/>
  <c r="AD37" i="1"/>
  <c r="AE37" i="1"/>
  <c r="AF37" i="1"/>
  <c r="AG37" i="1"/>
  <c r="AD38" i="1"/>
  <c r="AE38" i="1"/>
  <c r="AF38" i="1"/>
  <c r="AG38" i="1"/>
  <c r="AD39" i="1"/>
  <c r="AE39" i="1"/>
  <c r="AF39" i="1"/>
  <c r="AG39" i="1"/>
  <c r="AD40" i="1"/>
  <c r="AE40" i="1"/>
  <c r="AF40" i="1"/>
  <c r="AG40" i="1"/>
  <c r="AD41" i="1"/>
  <c r="AE41" i="1"/>
  <c r="AF41" i="1"/>
  <c r="AG41" i="1"/>
  <c r="AD42" i="1"/>
  <c r="AE42" i="1"/>
  <c r="AF42" i="1"/>
  <c r="AG42" i="1"/>
  <c r="AD43" i="1"/>
  <c r="AE43" i="1"/>
  <c r="AF43" i="1"/>
  <c r="AG43" i="1"/>
  <c r="AD44" i="1"/>
  <c r="AE44" i="1"/>
  <c r="AF44" i="1"/>
  <c r="AG44" i="1"/>
  <c r="AD45" i="1"/>
  <c r="AE45" i="1"/>
  <c r="AF45" i="1"/>
  <c r="AG45" i="1"/>
  <c r="AD46" i="1"/>
  <c r="AE46" i="1"/>
  <c r="AF46" i="1"/>
  <c r="AG46" i="1"/>
  <c r="AD47" i="1"/>
  <c r="AE47" i="1"/>
  <c r="AF47" i="1"/>
  <c r="AG47" i="1"/>
  <c r="AD48" i="1"/>
  <c r="AE48" i="1"/>
  <c r="AF48" i="1"/>
  <c r="AG48" i="1"/>
  <c r="AD49" i="1"/>
  <c r="AE49" i="1"/>
  <c r="AF49" i="1"/>
  <c r="AG49" i="1"/>
  <c r="AD50" i="1"/>
  <c r="AE50" i="1"/>
  <c r="AF50" i="1"/>
  <c r="AG50" i="1"/>
  <c r="AD4" i="1"/>
  <c r="AE4" i="1"/>
  <c r="AF4" i="1"/>
  <c r="AG4" i="1"/>
  <c r="AD5" i="1"/>
  <c r="AE5" i="1"/>
  <c r="AF5" i="1"/>
  <c r="AG5" i="1"/>
  <c r="AD3" i="1"/>
  <c r="AE3" i="1"/>
  <c r="AF3" i="1"/>
  <c r="AG3" i="1"/>
  <c r="P3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P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E42" i="1"/>
  <c r="F42" i="1"/>
  <c r="E43" i="1"/>
  <c r="F43" i="1"/>
  <c r="E44" i="1"/>
  <c r="F44" i="1"/>
  <c r="D42" i="1"/>
  <c r="E45" i="1"/>
  <c r="F45" i="1"/>
  <c r="D43" i="1"/>
  <c r="E46" i="1"/>
  <c r="F46" i="1"/>
  <c r="D44" i="1"/>
  <c r="E47" i="1"/>
  <c r="F47" i="1"/>
  <c r="D45" i="1"/>
  <c r="E48" i="1"/>
  <c r="F48" i="1"/>
  <c r="D46" i="1"/>
  <c r="E49" i="1"/>
  <c r="F49" i="1"/>
  <c r="D47" i="1"/>
  <c r="E50" i="1"/>
  <c r="D49" i="1"/>
  <c r="F50" i="1"/>
  <c r="D48" i="1"/>
  <c r="D50" i="1"/>
</calcChain>
</file>

<file path=xl/sharedStrings.xml><?xml version="1.0" encoding="utf-8"?>
<sst xmlns="http://schemas.openxmlformats.org/spreadsheetml/2006/main" count="60" uniqueCount="15">
  <si>
    <t>t</t>
  </si>
  <si>
    <t>Ni(t)</t>
  </si>
  <si>
    <t>Nj(t)</t>
  </si>
  <si>
    <t>Nk(t)</t>
  </si>
  <si>
    <t>Nm(t)</t>
  </si>
  <si>
    <t>Np(t)</t>
  </si>
  <si>
    <t>Estado</t>
  </si>
  <si>
    <t>total</t>
  </si>
  <si>
    <t>Regina diana</t>
  </si>
  <si>
    <t>Celere rufus</t>
  </si>
  <si>
    <t>Alienus homoferrum</t>
  </si>
  <si>
    <t xml:space="preserve">Muriscaecus tenebrae   </t>
  </si>
  <si>
    <t>Vocês cercaram a comunidade?</t>
  </si>
  <si>
    <t>Vocês aplicaram o antídoto?</t>
  </si>
  <si>
    <t>Fulgur infans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</si>
</sst>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Fill="1" applyAlignment="1">
      <alignment horizontal="center"/>
    </xf>
    <xf numFmtId="0" fontId="4" fillId="0" borderId="0" xfId="0" applyFont="1" applyFill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  <colors>
    <mruColors>
      <color rgb="FF00FF00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78044652729"/>
          <c:y val="0.0439185672258182"/>
          <c:w val="0.805336842072085"/>
          <c:h val="0.78848177730623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Projeto_02!$B$1</c:f>
              <c:strCache>
                <c:ptCount val="1"/>
                <c:pt idx="0">
                  <c:v>Celere rufus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Projeto_02!$A$2:$A$100</c:f>
              <c:numCache>
                <c:formatCode>General</c:formatCode>
                <c:ptCount val="99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</c:numCache>
            </c:numRef>
          </c:xVal>
          <c:yVal>
            <c:numRef>
              <c:f>Projeto_02!$B$2:$B$100</c:f>
              <c:numCache>
                <c:formatCode>General</c:formatCode>
                <c:ptCount val="99"/>
                <c:pt idx="0">
                  <c:v>100.0</c:v>
                </c:pt>
                <c:pt idx="1">
                  <c:v>75.0</c:v>
                </c:pt>
                <c:pt idx="2">
                  <c:v>56.25</c:v>
                </c:pt>
                <c:pt idx="3">
                  <c:v>42.1875</c:v>
                </c:pt>
                <c:pt idx="4">
                  <c:v>31.640625</c:v>
                </c:pt>
                <c:pt idx="5">
                  <c:v>23.73046875</c:v>
                </c:pt>
                <c:pt idx="6">
                  <c:v>17.7978515625</c:v>
                </c:pt>
                <c:pt idx="7">
                  <c:v>13.348388671875</c:v>
                </c:pt>
                <c:pt idx="8">
                  <c:v>10.01129150390625</c:v>
                </c:pt>
                <c:pt idx="9">
                  <c:v>7.508468627929687</c:v>
                </c:pt>
                <c:pt idx="10">
                  <c:v>5.631351470947265</c:v>
                </c:pt>
                <c:pt idx="11">
                  <c:v>4.223513603210449</c:v>
                </c:pt>
                <c:pt idx="12">
                  <c:v>3.167635202407836</c:v>
                </c:pt>
                <c:pt idx="13">
                  <c:v>2.375726401805878</c:v>
                </c:pt>
                <c:pt idx="14">
                  <c:v>1.781794801354408</c:v>
                </c:pt>
                <c:pt idx="15">
                  <c:v>1.336346101015806</c:v>
                </c:pt>
                <c:pt idx="16">
                  <c:v>1.002259575761855</c:v>
                </c:pt>
                <c:pt idx="17">
                  <c:v>0.751694681821391</c:v>
                </c:pt>
                <c:pt idx="18">
                  <c:v>0.563771011366043</c:v>
                </c:pt>
                <c:pt idx="19">
                  <c:v>0.422828258524532</c:v>
                </c:pt>
                <c:pt idx="20">
                  <c:v>0.317121193893399</c:v>
                </c:pt>
                <c:pt idx="21">
                  <c:v>0.237840895420049</c:v>
                </c:pt>
                <c:pt idx="22">
                  <c:v>0.178380671565037</c:v>
                </c:pt>
                <c:pt idx="23">
                  <c:v>0.133785503673778</c:v>
                </c:pt>
                <c:pt idx="24">
                  <c:v>0.100339127755333</c:v>
                </c:pt>
                <c:pt idx="25">
                  <c:v>0.0752543458165</c:v>
                </c:pt>
                <c:pt idx="26">
                  <c:v>0.056440759362375</c:v>
                </c:pt>
                <c:pt idx="27">
                  <c:v>0.0423305695217813</c:v>
                </c:pt>
                <c:pt idx="28">
                  <c:v>0.0317479271413359</c:v>
                </c:pt>
                <c:pt idx="29">
                  <c:v>0.023810945356002</c:v>
                </c:pt>
                <c:pt idx="30">
                  <c:v>0.0178582090170015</c:v>
                </c:pt>
                <c:pt idx="31">
                  <c:v>0.0133936567627511</c:v>
                </c:pt>
                <c:pt idx="32">
                  <c:v>0.0100452425720633</c:v>
                </c:pt>
                <c:pt idx="33">
                  <c:v>0.0075339319290475</c:v>
                </c:pt>
                <c:pt idx="34">
                  <c:v>0.00565044894678562</c:v>
                </c:pt>
                <c:pt idx="35">
                  <c:v>0.00423783671008922</c:v>
                </c:pt>
                <c:pt idx="36">
                  <c:v>0.00317837753256691</c:v>
                </c:pt>
                <c:pt idx="37">
                  <c:v>0.00238378314942518</c:v>
                </c:pt>
                <c:pt idx="38">
                  <c:v>0.00178783736206889</c:v>
                </c:pt>
                <c:pt idx="39">
                  <c:v>0.00134087802155167</c:v>
                </c:pt>
                <c:pt idx="40">
                  <c:v>0.00100565851616375</c:v>
                </c:pt>
                <c:pt idx="41">
                  <c:v>0.000754243887122812</c:v>
                </c:pt>
                <c:pt idx="42">
                  <c:v>0.000565682915342109</c:v>
                </c:pt>
                <c:pt idx="43">
                  <c:v>0.000424262186506582</c:v>
                </c:pt>
                <c:pt idx="44">
                  <c:v>0.000318196639879936</c:v>
                </c:pt>
                <c:pt idx="45">
                  <c:v>0.000238647479909952</c:v>
                </c:pt>
                <c:pt idx="46">
                  <c:v>0.000178985609932464</c:v>
                </c:pt>
                <c:pt idx="47">
                  <c:v>0.000134239207449348</c:v>
                </c:pt>
                <c:pt idx="48">
                  <c:v>0.000100679405587011</c:v>
                </c:pt>
                <c:pt idx="49">
                  <c:v>7.55095541902584E-5</c:v>
                </c:pt>
                <c:pt idx="50">
                  <c:v>5.66321656426938E-5</c:v>
                </c:pt>
                <c:pt idx="51">
                  <c:v>4.24741242320203E-5</c:v>
                </c:pt>
                <c:pt idx="52">
                  <c:v>3.18555931740152E-5</c:v>
                </c:pt>
                <c:pt idx="53">
                  <c:v>2.38916948805114E-5</c:v>
                </c:pt>
                <c:pt idx="54">
                  <c:v>1.79187711603836E-5</c:v>
                </c:pt>
                <c:pt idx="55">
                  <c:v>1.34390783702877E-5</c:v>
                </c:pt>
                <c:pt idx="56">
                  <c:v>1.00793087777158E-5</c:v>
                </c:pt>
                <c:pt idx="57">
                  <c:v>7.55948158328682E-6</c:v>
                </c:pt>
                <c:pt idx="58">
                  <c:v>5.66961118746512E-6</c:v>
                </c:pt>
                <c:pt idx="59">
                  <c:v>4.25220839059884E-6</c:v>
                </c:pt>
                <c:pt idx="60">
                  <c:v>3.18915629294913E-6</c:v>
                </c:pt>
                <c:pt idx="61">
                  <c:v>2.39186721971185E-6</c:v>
                </c:pt>
                <c:pt idx="62">
                  <c:v>1.79390041478388E-6</c:v>
                </c:pt>
                <c:pt idx="63">
                  <c:v>1.34542531108791E-6</c:v>
                </c:pt>
                <c:pt idx="64">
                  <c:v>1.00906898331593E-6</c:v>
                </c:pt>
                <c:pt idx="65">
                  <c:v>7.56801737486951E-7</c:v>
                </c:pt>
                <c:pt idx="66">
                  <c:v>5.67601303115213E-7</c:v>
                </c:pt>
                <c:pt idx="67">
                  <c:v>4.2570097733641E-7</c:v>
                </c:pt>
                <c:pt idx="68">
                  <c:v>3.19275733002307E-7</c:v>
                </c:pt>
                <c:pt idx="69">
                  <c:v>2.39456799751731E-7</c:v>
                </c:pt>
                <c:pt idx="70">
                  <c:v>1.79592599813798E-7</c:v>
                </c:pt>
                <c:pt idx="71">
                  <c:v>1.34694449860348E-7</c:v>
                </c:pt>
                <c:pt idx="72">
                  <c:v>1.01020837395261E-7</c:v>
                </c:pt>
                <c:pt idx="73">
                  <c:v>7.5765628046446E-8</c:v>
                </c:pt>
                <c:pt idx="74">
                  <c:v>5.68242210348345E-8</c:v>
                </c:pt>
                <c:pt idx="75">
                  <c:v>4.26181657761259E-8</c:v>
                </c:pt>
                <c:pt idx="76">
                  <c:v>3.19636243320944E-8</c:v>
                </c:pt>
                <c:pt idx="77">
                  <c:v>2.39727182490708E-8</c:v>
                </c:pt>
                <c:pt idx="78">
                  <c:v>1.79795386868031E-8</c:v>
                </c:pt>
                <c:pt idx="79">
                  <c:v>1.34846540151023E-8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Projeto_02!$C$1</c:f>
              <c:strCache>
                <c:ptCount val="1"/>
                <c:pt idx="0">
                  <c:v>Fulgur infans</c:v>
                </c:pt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Projeto_02!$A$2:$A$100</c:f>
              <c:numCache>
                <c:formatCode>General</c:formatCode>
                <c:ptCount val="99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</c:numCache>
            </c:numRef>
          </c:xVal>
          <c:yVal>
            <c:numRef>
              <c:f>Projeto_02!$C$2:$C$100</c:f>
              <c:numCache>
                <c:formatCode>General</c:formatCode>
                <c:ptCount val="99"/>
                <c:pt idx="0">
                  <c:v>0.0</c:v>
                </c:pt>
                <c:pt idx="1">
                  <c:v>25.0</c:v>
                </c:pt>
                <c:pt idx="2">
                  <c:v>38.75</c:v>
                </c:pt>
                <c:pt idx="3">
                  <c:v>45.0625</c:v>
                </c:pt>
                <c:pt idx="4">
                  <c:v>46.596875</c:v>
                </c:pt>
                <c:pt idx="5">
                  <c:v>45.18765625</c:v>
                </c:pt>
                <c:pt idx="6">
                  <c:v>42.0827421875</c:v>
                </c:pt>
                <c:pt idx="7">
                  <c:v>38.115656640625</c:v>
                </c:pt>
                <c:pt idx="8">
                  <c:v>33.82962248046876</c:v>
                </c:pt>
                <c:pt idx="9">
                  <c:v>29.56652086035157</c:v>
                </c:pt>
                <c:pt idx="10">
                  <c:v>25.53033384526368</c:v>
                </c:pt>
                <c:pt idx="11">
                  <c:v>21.83210494394776</c:v>
                </c:pt>
                <c:pt idx="12">
                  <c:v>18.52156235596082</c:v>
                </c:pt>
                <c:pt idx="13">
                  <c:v>15.60915868537062</c:v>
                </c:pt>
                <c:pt idx="14">
                  <c:v>13.08125854874796</c:v>
                </c:pt>
                <c:pt idx="15">
                  <c:v>10.91045553933697</c:v>
                </c:pt>
                <c:pt idx="16">
                  <c:v>9.062450956723528</c:v>
                </c:pt>
                <c:pt idx="17">
                  <c:v>7.500525659319287</c:v>
                </c:pt>
                <c:pt idx="18">
                  <c:v>6.188344197910777</c:v>
                </c:pt>
                <c:pt idx="19">
                  <c:v>5.091618111170133</c:v>
                </c:pt>
                <c:pt idx="20">
                  <c:v>4.17900155356724</c:v>
                </c:pt>
                <c:pt idx="21">
                  <c:v>3.422481541327142</c:v>
                </c:pt>
                <c:pt idx="22">
                  <c:v>2.797445456916726</c:v>
                </c:pt>
                <c:pt idx="23">
                  <c:v>2.28255153342464</c:v>
                </c:pt>
                <c:pt idx="24">
                  <c:v>1.859487602658157</c:v>
                </c:pt>
                <c:pt idx="25">
                  <c:v>1.512674864065359</c:v>
                </c:pt>
                <c:pt idx="26">
                  <c:v>1.228953477706412</c:v>
                </c:pt>
                <c:pt idx="27">
                  <c:v>0.997272972005723</c:v>
                </c:pt>
                <c:pt idx="28">
                  <c:v>0.808401019985024</c:v>
                </c:pt>
                <c:pt idx="29">
                  <c:v>0.654657797773353</c:v>
                </c:pt>
                <c:pt idx="30">
                  <c:v>0.529678974557683</c:v>
                </c:pt>
                <c:pt idx="31">
                  <c:v>0.428207731900397</c:v>
                </c:pt>
                <c:pt idx="32">
                  <c:v>0.345914599711005</c:v>
                </c:pt>
                <c:pt idx="33">
                  <c:v>0.27924299041182</c:v>
                </c:pt>
                <c:pt idx="34">
                  <c:v>0.225277875311718</c:v>
                </c:pt>
                <c:pt idx="35">
                  <c:v>0.181634912486071</c:v>
                </c:pt>
                <c:pt idx="36">
                  <c:v>0.146367389166379</c:v>
                </c:pt>
                <c:pt idx="37">
                  <c:v>0.117888505716245</c:v>
                </c:pt>
                <c:pt idx="38">
                  <c:v>0.0949067503603522</c:v>
                </c:pt>
                <c:pt idx="39">
                  <c:v>0.076372359628799</c:v>
                </c:pt>
                <c:pt idx="40">
                  <c:v>0.0614331072084271</c:v>
                </c:pt>
                <c:pt idx="41">
                  <c:v>0.0493979003957826</c:v>
                </c:pt>
                <c:pt idx="42">
                  <c:v>0.0397068812884068</c:v>
                </c:pt>
                <c:pt idx="43">
                  <c:v>0.031906925759561</c:v>
                </c:pt>
                <c:pt idx="44">
                  <c:v>0.0256316061542754</c:v>
                </c:pt>
                <c:pt idx="45">
                  <c:v>0.0205848340833903</c:v>
                </c:pt>
                <c:pt idx="46">
                  <c:v>0.0165275291366898</c:v>
                </c:pt>
                <c:pt idx="47">
                  <c:v>0.0132667697118349</c:v>
                </c:pt>
                <c:pt idx="48">
                  <c:v>0.0106469755713303</c:v>
                </c:pt>
                <c:pt idx="49">
                  <c:v>0.00854275030846097</c:v>
                </c:pt>
                <c:pt idx="50">
                  <c:v>0.00685307763531634</c:v>
                </c:pt>
                <c:pt idx="51">
                  <c:v>0.00549662014966375</c:v>
                </c:pt>
                <c:pt idx="52">
                  <c:v>0.004407914650789</c:v>
                </c:pt>
                <c:pt idx="53">
                  <c:v>0.00353429561892471</c:v>
                </c:pt>
                <c:pt idx="54">
                  <c:v>0.00283340941885989</c:v>
                </c:pt>
                <c:pt idx="55">
                  <c:v>0.00227120722787801</c:v>
                </c:pt>
                <c:pt idx="56">
                  <c:v>0.00182032555189498</c:v>
                </c:pt>
                <c:pt idx="57">
                  <c:v>0.00145878026871041</c:v>
                </c:pt>
                <c:pt idx="58">
                  <c:v>0.00116891408536415</c:v>
                </c:pt>
                <c:pt idx="59">
                  <c:v>0.000936548671088188</c:v>
                </c:pt>
                <c:pt idx="60">
                  <c:v>0.0007503019889682</c:v>
                </c:pt>
                <c:pt idx="61">
                  <c:v>0.000601038880247798</c:v>
                </c:pt>
                <c:pt idx="62">
                  <c:v>0.000481429071003166</c:v>
                </c:pt>
                <c:pt idx="63">
                  <c:v>0.000385591731906229</c:v>
                </c:pt>
                <c:pt idx="64">
                  <c:v>0.000308809741852755</c:v>
                </c:pt>
                <c:pt idx="65">
                  <c:v>0.000247300060728033</c:v>
                </c:pt>
                <c:pt idx="66">
                  <c:v>0.000198029249016798</c:v>
                </c:pt>
                <c:pt idx="67">
                  <c:v>0.000158565299539217</c:v>
                </c:pt>
                <c:pt idx="68">
                  <c:v>0.000126958664875708</c:v>
                </c:pt>
                <c:pt idx="69">
                  <c:v>0.000101646750833817</c:v>
                </c:pt>
                <c:pt idx="70">
                  <c:v>8.13772648669916E-5</c:v>
                </c:pt>
                <c:pt idx="71">
                  <c:v>6.51467100435467E-5</c:v>
                </c:pt>
                <c:pt idx="72">
                  <c:v>5.21510416473025E-5</c:v>
                </c:pt>
                <c:pt idx="73">
                  <c:v>4.17460885271908E-5</c:v>
                </c:pt>
                <c:pt idx="74">
                  <c:v>3.34158122287642E-5</c:v>
                </c:pt>
                <c:pt idx="75">
                  <c:v>2.67468558382701E-5</c:v>
                </c:pt>
                <c:pt idx="76">
                  <c:v>2.14081392120601E-5</c:v>
                </c:pt>
                <c:pt idx="77">
                  <c:v>1.71345022757311E-5</c:v>
                </c:pt>
                <c:pt idx="78">
                  <c:v>1.37135950001472E-5</c:v>
                </c:pt>
                <c:pt idx="79">
                  <c:v>1.09753708847894E-5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Projeto_02!$D$1</c:f>
              <c:strCache>
                <c:ptCount val="1"/>
                <c:pt idx="0">
                  <c:v>Regina diana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Projeto_02!$A$2:$A$100</c:f>
              <c:numCache>
                <c:formatCode>General</c:formatCode>
                <c:ptCount val="99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</c:numCache>
            </c:numRef>
          </c:xVal>
          <c:yVal>
            <c:numRef>
              <c:f>Projeto_02!$D$2:$D$100</c:f>
              <c:numCache>
                <c:formatCode>General</c:formatCode>
                <c:ptCount val="99"/>
                <c:pt idx="0">
                  <c:v>0.0</c:v>
                </c:pt>
                <c:pt idx="1">
                  <c:v>0.0</c:v>
                </c:pt>
                <c:pt idx="2">
                  <c:v>5.0</c:v>
                </c:pt>
                <c:pt idx="3">
                  <c:v>12.25</c:v>
                </c:pt>
                <c:pt idx="4">
                  <c:v>20.0375</c:v>
                </c:pt>
                <c:pt idx="5">
                  <c:v>27.353125</c:v>
                </c:pt>
                <c:pt idx="6">
                  <c:v>33.65534375</c:v>
                </c:pt>
                <c:pt idx="7">
                  <c:v>38.7063578125</c:v>
                </c:pt>
                <c:pt idx="8">
                  <c:v>42.458853359375</c:v>
                </c:pt>
                <c:pt idx="9">
                  <c:v>44.97889251953125</c:v>
                </c:pt>
                <c:pt idx="10">
                  <c:v>46.39430743964844</c:v>
                </c:pt>
                <c:pt idx="11">
                  <c:v>46.86094346473633</c:v>
                </c:pt>
                <c:pt idx="12">
                  <c:v>46.54127010705225</c:v>
                </c:pt>
                <c:pt idx="13">
                  <c:v>45.59145556753919</c:v>
                </c:pt>
                <c:pt idx="14">
                  <c:v>44.1541417478594</c:v>
                </c:pt>
                <c:pt idx="15">
                  <c:v>42.35497928282305</c:v>
                </c:pt>
                <c:pt idx="16">
                  <c:v>40.30157246240813</c:v>
                </c:pt>
                <c:pt idx="17">
                  <c:v>38.08390540751203</c:v>
                </c:pt>
                <c:pt idx="18">
                  <c:v>35.77561999862467</c:v>
                </c:pt>
                <c:pt idx="19">
                  <c:v>33.43572683834437</c:v>
                </c:pt>
                <c:pt idx="20">
                  <c:v>31.11047777674396</c:v>
                </c:pt>
                <c:pt idx="21">
                  <c:v>28.83523030978301</c:v>
                </c:pt>
                <c:pt idx="22">
                  <c:v>26.63620358707014</c:v>
                </c:pt>
                <c:pt idx="23">
                  <c:v>24.53207231974647</c:v>
                </c:pt>
                <c:pt idx="24">
                  <c:v>22.53537539445675</c:v>
                </c:pt>
                <c:pt idx="25">
                  <c:v>20.65373537554271</c:v>
                </c:pt>
                <c:pt idx="26">
                  <c:v>18.89089681080151</c:v>
                </c:pt>
                <c:pt idx="27">
                  <c:v>17.24759782526264</c:v>
                </c:pt>
                <c:pt idx="28">
                  <c:v>15.72229263713752</c:v>
                </c:pt>
                <c:pt idx="29">
                  <c:v>14.31174357742078</c:v>
                </c:pt>
                <c:pt idx="30">
                  <c:v>13.01150077923337</c:v>
                </c:pt>
                <c:pt idx="31">
                  <c:v>11.81628649622157</c:v>
                </c:pt>
                <c:pt idx="32">
                  <c:v>10.72029939297949</c:v>
                </c:pt>
                <c:pt idx="33">
                  <c:v>9.717452373623743</c:v>
                </c:pt>
                <c:pt idx="34">
                  <c:v>8.801555734343732</c:v>
                </c:pt>
                <c:pt idx="35">
                  <c:v>7.966455735971704</c:v>
                </c:pt>
                <c:pt idx="36">
                  <c:v>7.206137144871747</c:v>
                </c:pt>
                <c:pt idx="37">
                  <c:v>6.514796908217849</c:v>
                </c:pt>
                <c:pt idx="38">
                  <c:v>5.886894918539313</c:v>
                </c:pt>
                <c:pt idx="39">
                  <c:v>5.317186776757452</c:v>
                </c:pt>
                <c:pt idx="40">
                  <c:v>4.800742571007466</c:v>
                </c:pt>
                <c:pt idx="41">
                  <c:v>4.332954935348405</c:v>
                </c:pt>
                <c:pt idx="42">
                  <c:v>3.909539021892721</c:v>
                </c:pt>
                <c:pt idx="43">
                  <c:v>3.52652649596113</c:v>
                </c:pt>
                <c:pt idx="44">
                  <c:v>3.18025523151693</c:v>
                </c:pt>
                <c:pt idx="45">
                  <c:v>2.867356029596092</c:v>
                </c:pt>
                <c:pt idx="46">
                  <c:v>2.584737393453161</c:v>
                </c:pt>
                <c:pt idx="47">
                  <c:v>2.329569159935183</c:v>
                </c:pt>
                <c:pt idx="48">
                  <c:v>2.099265597884032</c:v>
                </c:pt>
                <c:pt idx="49">
                  <c:v>1.891468433209894</c:v>
                </c:pt>
                <c:pt idx="50">
                  <c:v>1.704030139950597</c:v>
                </c:pt>
                <c:pt idx="51">
                  <c:v>1.534997741482601</c:v>
                </c:pt>
                <c:pt idx="52">
                  <c:v>1.382597291364274</c:v>
                </c:pt>
                <c:pt idx="53">
                  <c:v>1.245219145158004</c:v>
                </c:pt>
                <c:pt idx="54">
                  <c:v>1.121404089765989</c:v>
                </c:pt>
                <c:pt idx="55">
                  <c:v>1.009830362673162</c:v>
                </c:pt>
                <c:pt idx="56">
                  <c:v>0.909301567851421</c:v>
                </c:pt>
                <c:pt idx="57">
                  <c:v>0.818735476176658</c:v>
                </c:pt>
                <c:pt idx="58">
                  <c:v>0.737153684612734</c:v>
                </c:pt>
                <c:pt idx="59">
                  <c:v>0.663672098968534</c:v>
                </c:pt>
                <c:pt idx="60">
                  <c:v>0.597492198805898</c:v>
                </c:pt>
                <c:pt idx="61">
                  <c:v>0.537893039323102</c:v>
                </c:pt>
                <c:pt idx="62">
                  <c:v>0.484223943166841</c:v>
                </c:pt>
                <c:pt idx="63">
                  <c:v>0.435897834664358</c:v>
                </c:pt>
                <c:pt idx="64">
                  <c:v>0.392385169544303</c:v>
                </c:pt>
                <c:pt idx="65">
                  <c:v>0.353208414538243</c:v>
                </c:pt>
                <c:pt idx="66">
                  <c:v>0.317937033096565</c:v>
                </c:pt>
                <c:pt idx="67">
                  <c:v>0.286182935636712</c:v>
                </c:pt>
                <c:pt idx="68">
                  <c:v>0.257596355132948</c:v>
                </c:pt>
                <c:pt idx="69">
                  <c:v>0.231862111352629</c:v>
                </c:pt>
                <c:pt idx="70">
                  <c:v>0.208696229567533</c:v>
                </c:pt>
                <c:pt idx="71">
                  <c:v>0.187842882063753</c:v>
                </c:pt>
                <c:pt idx="72">
                  <c:v>0.169071623199386</c:v>
                </c:pt>
                <c:pt idx="73">
                  <c:v>0.152174891087777</c:v>
                </c:pt>
                <c:pt idx="74">
                  <c:v>0.136965751196705</c:v>
                </c:pt>
                <c:pt idx="75">
                  <c:v>0.12327585923948</c:v>
                </c:pt>
                <c:pt idx="76">
                  <c:v>0.1109536226867</c:v>
                </c:pt>
                <c:pt idx="77">
                  <c:v>0.0998625420458721</c:v>
                </c:pt>
                <c:pt idx="78">
                  <c:v>0.08987971474174</c:v>
                </c:pt>
                <c:pt idx="79">
                  <c:v>0.0808944859865661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Projeto_02!$E$1</c:f>
              <c:strCache>
                <c:ptCount val="1"/>
                <c:pt idx="0">
                  <c:v>Alienus homoferrum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Projeto_02!$A$2:$A$100</c:f>
              <c:numCache>
                <c:formatCode>General</c:formatCode>
                <c:ptCount val="99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</c:numCache>
            </c:numRef>
          </c:xVal>
          <c:yVal>
            <c:numRef>
              <c:f>Projeto_02!$E$2:$E$100</c:f>
              <c:numCache>
                <c:formatCode>General</c:formatCode>
                <c:ptCount val="9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0.5</c:v>
                </c:pt>
                <c:pt idx="4">
                  <c:v>1.675</c:v>
                </c:pt>
                <c:pt idx="5">
                  <c:v>3.51375</c:v>
                </c:pt>
                <c:pt idx="6">
                  <c:v>5.908437500000001</c:v>
                </c:pt>
                <c:pt idx="7">
                  <c:v>8.710909375</c:v>
                </c:pt>
                <c:pt idx="8">
                  <c:v>11.76638859375</c:v>
                </c:pt>
                <c:pt idx="9">
                  <c:v>14.9323272734375</c:v>
                </c:pt>
                <c:pt idx="10">
                  <c:v>18.08767333398437</c:v>
                </c:pt>
                <c:pt idx="11">
                  <c:v>21.1361534400586</c:v>
                </c:pt>
                <c:pt idx="12">
                  <c:v>24.00599666992872</c:v>
                </c:pt>
                <c:pt idx="13">
                  <c:v>26.64770079687359</c:v>
                </c:pt>
                <c:pt idx="14">
                  <c:v>29.03087420136069</c:v>
                </c:pt>
                <c:pt idx="15">
                  <c:v>31.14079749104444</c:v>
                </c:pt>
                <c:pt idx="16">
                  <c:v>32.9750867495113</c:v>
                </c:pt>
                <c:pt idx="17">
                  <c:v>34.54066683358074</c:v>
                </c:pt>
                <c:pt idx="18">
                  <c:v>35.8511510618622</c:v>
                </c:pt>
                <c:pt idx="19">
                  <c:v>36.92465364205027</c:v>
                </c:pt>
                <c:pt idx="20">
                  <c:v>37.78201961917521</c:v>
                </c:pt>
                <c:pt idx="21">
                  <c:v>38.4454344277631</c:v>
                </c:pt>
                <c:pt idx="22">
                  <c:v>38.93736465725043</c:v>
                </c:pt>
                <c:pt idx="23">
                  <c:v>39.27977883159229</c:v>
                </c:pt>
                <c:pt idx="24">
                  <c:v>39.49359877098584</c:v>
                </c:pt>
                <c:pt idx="25">
                  <c:v>39.59833638854013</c:v>
                </c:pt>
                <c:pt idx="26">
                  <c:v>39.61187623854216</c:v>
                </c:pt>
                <c:pt idx="27">
                  <c:v>39.55036993144747</c:v>
                </c:pt>
                <c:pt idx="28">
                  <c:v>39.42821415591711</c:v>
                </c:pt>
                <c:pt idx="29">
                  <c:v>39.2580892170301</c:v>
                </c:pt>
                <c:pt idx="30">
                  <c:v>39.05103957619016</c:v>
                </c:pt>
                <c:pt idx="31">
                  <c:v>38.81658181954458</c:v>
                </c:pt>
                <c:pt idx="32">
                  <c:v>38.56282880199082</c:v>
                </c:pt>
                <c:pt idx="33">
                  <c:v>38.29662145922702</c:v>
                </c:pt>
                <c:pt idx="34">
                  <c:v>38.02366201290711</c:v>
                </c:pt>
                <c:pt idx="35">
                  <c:v>37.74864408147531</c:v>
                </c:pt>
                <c:pt idx="36">
                  <c:v>37.4753766185928</c:v>
                </c:pt>
                <c:pt idx="37">
                  <c:v>37.20689969471251</c:v>
                </c:pt>
                <c:pt idx="38">
                  <c:v>36.94559097147324</c:v>
                </c:pt>
                <c:pt idx="39">
                  <c:v>36.6932623422931</c:v>
                </c:pt>
                <c:pt idx="40">
                  <c:v>36.4512466679045</c:v>
                </c:pt>
                <c:pt idx="41">
                  <c:v>36.22047485798296</c:v>
                </c:pt>
                <c:pt idx="42">
                  <c:v>36.0015437688388</c:v>
                </c:pt>
                <c:pt idx="43">
                  <c:v>35.79477552639742</c:v>
                </c:pt>
                <c:pt idx="44">
                  <c:v>35.60026896283856</c:v>
                </c:pt>
                <c:pt idx="45">
                  <c:v>35.41794388984891</c:v>
                </c:pt>
                <c:pt idx="46">
                  <c:v>35.24757893377322</c:v>
                </c:pt>
                <c:pt idx="47">
                  <c:v>35.08884363764257</c:v>
                </c:pt>
                <c:pt idx="48">
                  <c:v>34.94132549954698</c:v>
                </c:pt>
                <c:pt idx="49">
                  <c:v>34.80455257176029</c:v>
                </c:pt>
                <c:pt idx="50">
                  <c:v>34.67801219466361</c:v>
                </c:pt>
                <c:pt idx="51">
                  <c:v>34.56116638697154</c:v>
                </c:pt>
                <c:pt idx="52">
                  <c:v>34.45346436128625</c:v>
                </c:pt>
                <c:pt idx="53">
                  <c:v>34.35435258314934</c:v>
                </c:pt>
                <c:pt idx="54">
                  <c:v>34.26328274356914</c:v>
                </c:pt>
                <c:pt idx="55">
                  <c:v>34.17971797011258</c:v>
                </c:pt>
                <c:pt idx="56">
                  <c:v>34.10313756041403</c:v>
                </c:pt>
                <c:pt idx="57">
                  <c:v>34.03304048450146</c:v>
                </c:pt>
                <c:pt idx="58">
                  <c:v>33.96894786864756</c:v>
                </c:pt>
                <c:pt idx="59">
                  <c:v>33.91040464339623</c:v>
                </c:pt>
                <c:pt idx="60">
                  <c:v>33.85698051179126</c:v>
                </c:pt>
                <c:pt idx="61">
                  <c:v>33.8082703704056</c:v>
                </c:pt>
                <c:pt idx="62">
                  <c:v>33.76389429527354</c:v>
                </c:pt>
                <c:pt idx="63">
                  <c:v>33.72349718699228</c:v>
                </c:pt>
                <c:pt idx="64">
                  <c:v>33.6867481538188</c:v>
                </c:pt>
                <c:pt idx="65">
                  <c:v>33.65333969828265</c:v>
                </c:pt>
                <c:pt idx="66">
                  <c:v>33.62298676142404</c:v>
                </c:pt>
                <c:pt idx="67">
                  <c:v>33.59542566902274</c:v>
                </c:pt>
                <c:pt idx="68">
                  <c:v>33.57041301590114</c:v>
                </c:pt>
                <c:pt idx="69">
                  <c:v>33.54772451737559</c:v>
                </c:pt>
                <c:pt idx="70">
                  <c:v>33.5271538510265</c:v>
                </c:pt>
                <c:pt idx="71">
                  <c:v>33.50851150700802</c:v>
                </c:pt>
                <c:pt idx="72">
                  <c:v>33.49162366098978</c:v>
                </c:pt>
                <c:pt idx="73">
                  <c:v>33.47633108039816</c:v>
                </c:pt>
                <c:pt idx="74">
                  <c:v>33.46248807180012</c:v>
                </c:pt>
                <c:pt idx="75">
                  <c:v>33.44996147495811</c:v>
                </c:pt>
                <c:pt idx="76">
                  <c:v>33.43862970720267</c:v>
                </c:pt>
                <c:pt idx="77">
                  <c:v>33.42838186025146</c:v>
                </c:pt>
                <c:pt idx="78">
                  <c:v>33.41911685039228</c:v>
                </c:pt>
                <c:pt idx="79">
                  <c:v>33.4107426219918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Projeto_02!$F$1</c:f>
              <c:strCache>
                <c:ptCount val="1"/>
                <c:pt idx="0">
                  <c:v>Muriscaecus tenebrae  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Projeto_02!$A$2:$A$100</c:f>
              <c:numCache>
                <c:formatCode>General</c:formatCode>
                <c:ptCount val="99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</c:numCache>
            </c:numRef>
          </c:xVal>
          <c:yVal>
            <c:numRef>
              <c:f>Projeto_02!$F$2:$F$100</c:f>
              <c:numCache>
                <c:formatCode>General</c:formatCode>
                <c:ptCount val="9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0.05</c:v>
                </c:pt>
                <c:pt idx="5">
                  <c:v>0.215</c:v>
                </c:pt>
                <c:pt idx="6">
                  <c:v>0.555625</c:v>
                </c:pt>
                <c:pt idx="7">
                  <c:v>1.1186875</c:v>
                </c:pt>
                <c:pt idx="8">
                  <c:v>1.9338440625</c:v>
                </c:pt>
                <c:pt idx="9">
                  <c:v>3.01379071875</c:v>
                </c:pt>
                <c:pt idx="10">
                  <c:v>4.35633391015625</c:v>
                </c:pt>
                <c:pt idx="11">
                  <c:v>5.947284548046874</c:v>
                </c:pt>
                <c:pt idx="12">
                  <c:v>7.76353566465039</c:v>
                </c:pt>
                <c:pt idx="13">
                  <c:v>9.775958548410741</c:v>
                </c:pt>
                <c:pt idx="14">
                  <c:v>11.95193070067756</c:v>
                </c:pt>
                <c:pt idx="15">
                  <c:v>14.25742158577976</c:v>
                </c:pt>
                <c:pt idx="16">
                  <c:v>16.65863025559521</c:v>
                </c:pt>
                <c:pt idx="17">
                  <c:v>19.12320741776658</c:v>
                </c:pt>
                <c:pt idx="18">
                  <c:v>21.62111373023632</c:v>
                </c:pt>
                <c:pt idx="19">
                  <c:v>24.12517314991073</c:v>
                </c:pt>
                <c:pt idx="20">
                  <c:v>26.61137985662021</c:v>
                </c:pt>
                <c:pt idx="21">
                  <c:v>29.05901282570672</c:v>
                </c:pt>
                <c:pt idx="22">
                  <c:v>31.4506056271977</c:v>
                </c:pt>
                <c:pt idx="23">
                  <c:v>33.77181181156286</c:v>
                </c:pt>
                <c:pt idx="24">
                  <c:v>36.01119910414394</c:v>
                </c:pt>
                <c:pt idx="25">
                  <c:v>38.15999902603533</c:v>
                </c:pt>
                <c:pt idx="26">
                  <c:v>40.21183271358758</c:v>
                </c:pt>
                <c:pt idx="27">
                  <c:v>42.16242870176241</c:v>
                </c:pt>
                <c:pt idx="28">
                  <c:v>44.00934425981903</c:v>
                </c:pt>
                <c:pt idx="29">
                  <c:v>45.75169846241979</c:v>
                </c:pt>
                <c:pt idx="30">
                  <c:v>47.38992246100181</c:v>
                </c:pt>
                <c:pt idx="31">
                  <c:v>48.92553029557073</c:v>
                </c:pt>
                <c:pt idx="32">
                  <c:v>50.36091196274666</c:v>
                </c:pt>
                <c:pt idx="33">
                  <c:v>51.6991492448084</c:v>
                </c:pt>
                <c:pt idx="34">
                  <c:v>52.94385392849068</c:v>
                </c:pt>
                <c:pt idx="35">
                  <c:v>54.09902743335685</c:v>
                </c:pt>
                <c:pt idx="36">
                  <c:v>55.16894046983654</c:v>
                </c:pt>
                <c:pt idx="37">
                  <c:v>56.15803110820399</c:v>
                </c:pt>
                <c:pt idx="38">
                  <c:v>57.07081952226503</c:v>
                </c:pt>
                <c:pt idx="39">
                  <c:v>57.91183764329911</c:v>
                </c:pt>
                <c:pt idx="40">
                  <c:v>58.68557199536346</c:v>
                </c:pt>
                <c:pt idx="41">
                  <c:v>59.39641806238573</c:v>
                </c:pt>
                <c:pt idx="42">
                  <c:v>60.04864464506474</c:v>
                </c:pt>
                <c:pt idx="43">
                  <c:v>60.64636678969538</c:v>
                </c:pt>
                <c:pt idx="44">
                  <c:v>61.19352600285034</c:v>
                </c:pt>
                <c:pt idx="45">
                  <c:v>61.69387659899169</c:v>
                </c:pt>
                <c:pt idx="46">
                  <c:v>62.15097715802699</c:v>
                </c:pt>
                <c:pt idx="47">
                  <c:v>62.56818619350296</c:v>
                </c:pt>
                <c:pt idx="48">
                  <c:v>62.94866124759207</c:v>
                </c:pt>
                <c:pt idx="49">
                  <c:v>63.29536073516716</c:v>
                </c:pt>
                <c:pt idx="50">
                  <c:v>63.61104795558484</c:v>
                </c:pt>
                <c:pt idx="51">
                  <c:v>63.89829677727195</c:v>
                </c:pt>
                <c:pt idx="52">
                  <c:v>64.15949857710551</c:v>
                </c:pt>
                <c:pt idx="53">
                  <c:v>64.39687008437886</c:v>
                </c:pt>
                <c:pt idx="54">
                  <c:v>64.61246183847486</c:v>
                </c:pt>
                <c:pt idx="55">
                  <c:v>64.80816702090803</c:v>
                </c:pt>
                <c:pt idx="56">
                  <c:v>64.98573046687389</c:v>
                </c:pt>
                <c:pt idx="57">
                  <c:v>65.14675769957159</c:v>
                </c:pt>
                <c:pt idx="58">
                  <c:v>65.29272386304316</c:v>
                </c:pt>
                <c:pt idx="59">
                  <c:v>65.42498245675576</c:v>
                </c:pt>
                <c:pt idx="60">
                  <c:v>65.54477379825758</c:v>
                </c:pt>
                <c:pt idx="61">
                  <c:v>65.65323315952382</c:v>
                </c:pt>
                <c:pt idx="62">
                  <c:v>65.75139853858819</c:v>
                </c:pt>
                <c:pt idx="63">
                  <c:v>65.84021804118613</c:v>
                </c:pt>
                <c:pt idx="64">
                  <c:v>65.92055685782606</c:v>
                </c:pt>
                <c:pt idx="65">
                  <c:v>65.99320383031663</c:v>
                </c:pt>
                <c:pt idx="66">
                  <c:v>66.05887760862906</c:v>
                </c:pt>
                <c:pt idx="67">
                  <c:v>66.11823240434</c:v>
                </c:pt>
                <c:pt idx="68">
                  <c:v>66.17186335102528</c:v>
                </c:pt>
                <c:pt idx="69">
                  <c:v>66.22031148506413</c:v>
                </c:pt>
                <c:pt idx="70">
                  <c:v>66.26406836254847</c:v>
                </c:pt>
                <c:pt idx="71">
                  <c:v>66.3035803295237</c:v>
                </c:pt>
                <c:pt idx="72">
                  <c:v>66.3392524637483</c:v>
                </c:pt>
                <c:pt idx="73">
                  <c:v>66.37145220665987</c:v>
                </c:pt>
                <c:pt idx="74">
                  <c:v>66.4005127043667</c:v>
                </c:pt>
                <c:pt idx="75">
                  <c:v>66.42673587632837</c:v>
                </c:pt>
                <c:pt idx="76">
                  <c:v>66.45039523000775</c:v>
                </c:pt>
                <c:pt idx="77">
                  <c:v>66.47173843922764</c:v>
                </c:pt>
                <c:pt idx="78">
                  <c:v>66.4909897032914</c:v>
                </c:pt>
                <c:pt idx="79">
                  <c:v>66.50835190316604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725560"/>
        <c:axId val="2119682920"/>
      </c:scatterChart>
      <c:valAx>
        <c:axId val="2132725560"/>
        <c:scaling>
          <c:orientation val="minMax"/>
          <c:max val="80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Tempo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8100" cmpd="sng">
            <a:solidFill>
              <a:schemeClr val="tx1"/>
            </a:solidFill>
          </a:ln>
        </c:spPr>
        <c:txPr>
          <a:bodyPr/>
          <a:lstStyle/>
          <a:p>
            <a:pPr>
              <a:defRPr sz="2400" b="1"/>
            </a:pPr>
            <a:endParaRPr lang="en-US"/>
          </a:p>
        </c:txPr>
        <c:crossAx val="2119682920"/>
        <c:crosses val="autoZero"/>
        <c:crossBetween val="midCat"/>
      </c:valAx>
      <c:valAx>
        <c:axId val="2119682920"/>
        <c:scaling>
          <c:orientation val="minMax"/>
          <c:max val="100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 sz="2800"/>
                  <a:t>Densidade (%)</a:t>
                </a:r>
              </a:p>
            </c:rich>
          </c:tx>
          <c:layout>
            <c:manualLayout>
              <c:xMode val="edge"/>
              <c:yMode val="edge"/>
              <c:x val="0.00414101312657686"/>
              <c:y val="0.2662741839110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8100" cmpd="sng">
            <a:solidFill>
              <a:schemeClr val="tx1"/>
            </a:solidFill>
          </a:ln>
        </c:spPr>
        <c:txPr>
          <a:bodyPr/>
          <a:lstStyle/>
          <a:p>
            <a:pPr>
              <a:defRPr sz="2400" b="1"/>
            </a:pPr>
            <a:endParaRPr lang="en-US"/>
          </a:p>
        </c:txPr>
        <c:crossAx val="21327255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1431112720141"/>
          <c:y val="0.0173405122001264"/>
          <c:w val="0.294220350018465"/>
          <c:h val="0.201437658042283"/>
        </c:manualLayout>
      </c:layout>
      <c:overlay val="0"/>
      <c:txPr>
        <a:bodyPr/>
        <a:lstStyle/>
        <a:p>
          <a:pPr>
            <a:defRPr sz="1600" b="1" i="1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8" workbookViewId="0" zoomToFit="1"/>
  </sheetViews>
  <pageMargins left="0.75" right="0.75" top="1" bottom="1" header="0.5" footer="0.5"/>
  <pageSetup paperSize="9"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9259" cy="56209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8"/>
  <sheetViews>
    <sheetView zoomScale="125" zoomScaleNormal="125" zoomScalePageLayoutView="125" workbookViewId="0">
      <selection activeCell="H3" sqref="H3"/>
    </sheetView>
  </sheetViews>
  <sheetFormatPr baseColWidth="10" defaultRowHeight="15" x14ac:dyDescent="0"/>
  <cols>
    <col min="1" max="1" width="3.1640625" bestFit="1" customWidth="1"/>
    <col min="2" max="2" width="12.6640625" bestFit="1" customWidth="1"/>
    <col min="3" max="3" width="18.1640625" bestFit="1" customWidth="1"/>
    <col min="4" max="4" width="12.6640625" bestFit="1" customWidth="1"/>
    <col min="5" max="5" width="18" bestFit="1" customWidth="1"/>
    <col min="6" max="6" width="20.6640625" bestFit="1" customWidth="1"/>
    <col min="8" max="8" width="32.1640625" bestFit="1" customWidth="1"/>
    <col min="10" max="10" width="10.83203125" style="4"/>
    <col min="11" max="11" width="12.6640625" style="4" bestFit="1" customWidth="1"/>
    <col min="12" max="16" width="11" style="4" bestFit="1" customWidth="1"/>
    <col min="17" max="17" width="10.83203125" style="4"/>
    <col min="18" max="33" width="11" style="4" bestFit="1" customWidth="1"/>
    <col min="34" max="39" width="10.83203125" style="4"/>
  </cols>
  <sheetData>
    <row r="1" spans="1:33">
      <c r="A1" s="1" t="s">
        <v>0</v>
      </c>
      <c r="B1" s="5" t="s">
        <v>9</v>
      </c>
      <c r="C1" s="5" t="s">
        <v>14</v>
      </c>
      <c r="D1" s="5" t="s">
        <v>8</v>
      </c>
      <c r="E1" s="5" t="s">
        <v>10</v>
      </c>
      <c r="F1" s="5" t="s">
        <v>11</v>
      </c>
      <c r="I1" t="s">
        <v>6</v>
      </c>
      <c r="K1" s="4" t="s">
        <v>1</v>
      </c>
      <c r="L1" s="4" t="s">
        <v>2</v>
      </c>
      <c r="M1" s="4" t="s">
        <v>3</v>
      </c>
      <c r="N1" s="4" t="s">
        <v>4</v>
      </c>
      <c r="O1" s="4" t="s">
        <v>5</v>
      </c>
      <c r="P1" s="4" t="s">
        <v>7</v>
      </c>
      <c r="R1" s="4" t="s">
        <v>1</v>
      </c>
      <c r="S1" s="4" t="s">
        <v>2</v>
      </c>
      <c r="T1" s="4" t="s">
        <v>3</v>
      </c>
      <c r="U1" s="4" t="s">
        <v>4</v>
      </c>
      <c r="V1" s="4" t="s">
        <v>5</v>
      </c>
      <c r="W1" s="4" t="s">
        <v>7</v>
      </c>
    </row>
    <row r="2" spans="1:33">
      <c r="A2">
        <v>1</v>
      </c>
      <c r="B2" s="2">
        <v>100</v>
      </c>
      <c r="C2" s="2">
        <v>0</v>
      </c>
      <c r="D2" s="2">
        <v>0</v>
      </c>
      <c r="E2" s="2">
        <v>0</v>
      </c>
      <c r="F2" s="2">
        <v>0</v>
      </c>
      <c r="H2" t="s">
        <v>12</v>
      </c>
      <c r="I2">
        <v>0</v>
      </c>
      <c r="K2" s="4">
        <f>B2</f>
        <v>100</v>
      </c>
      <c r="L2" s="4">
        <f t="shared" ref="L2:O2" si="0">C2</f>
        <v>0</v>
      </c>
      <c r="M2" s="4">
        <f t="shared" si="0"/>
        <v>0</v>
      </c>
      <c r="N2" s="4">
        <f t="shared" si="0"/>
        <v>0</v>
      </c>
      <c r="O2" s="4">
        <f t="shared" si="0"/>
        <v>0</v>
      </c>
      <c r="P2" s="4">
        <f>SUM(K2:O2)</f>
        <v>100</v>
      </c>
      <c r="R2" s="4">
        <f>B2</f>
        <v>100</v>
      </c>
      <c r="S2" s="4">
        <f t="shared" ref="S2:V2" si="1">C2</f>
        <v>0</v>
      </c>
      <c r="T2" s="4">
        <f t="shared" si="1"/>
        <v>0</v>
      </c>
      <c r="U2" s="4">
        <f t="shared" si="1"/>
        <v>0</v>
      </c>
      <c r="V2" s="4">
        <f t="shared" si="1"/>
        <v>0</v>
      </c>
      <c r="W2" s="4">
        <f>SUM(R2:V2)</f>
        <v>100</v>
      </c>
    </row>
    <row r="3" spans="1:33">
      <c r="A3" s="4">
        <f>A2+1</f>
        <v>2</v>
      </c>
      <c r="B3" s="4">
        <f>IF($I$2=1,IF($I$3=1,Sheet6!B3,Sheet4!B3), IF(Projeto_02!$I$3=0,Sheet3!B3,Sheet5!B3))</f>
        <v>75</v>
      </c>
      <c r="C3" s="4">
        <f>IF($I$2=1,IF($I$3=1,Sheet6!C3,Sheet4!C3), IF(Projeto_02!$I$3=0,Sheet3!C3,Sheet5!C3))</f>
        <v>25</v>
      </c>
      <c r="D3" s="4">
        <f>IF($I$2=1,IF($I$3=1,Sheet6!D3,Sheet4!D3), IF(Projeto_02!$I$3=0,Sheet3!D3,Sheet5!D3))</f>
        <v>0</v>
      </c>
      <c r="E3" s="4">
        <f>IF($I$2=1,IF($I$3=1,Sheet6!E3,Sheet4!E3), IF(Projeto_02!$I$3=0,Sheet3!E3,Sheet5!E3))</f>
        <v>0</v>
      </c>
      <c r="F3" s="4">
        <f>IF($I$2=1,IF($I$3=1,Sheet6!F3,Sheet4!F3), IF(Projeto_02!$I$3=0,Sheet3!F3,Sheet5!F3))</f>
        <v>0</v>
      </c>
      <c r="H3" t="s">
        <v>13</v>
      </c>
      <c r="I3">
        <v>0</v>
      </c>
      <c r="K3" s="4">
        <f>IF(100,K2*0.75)</f>
        <v>75</v>
      </c>
      <c r="L3" s="4">
        <f>(K2*0.25+L2*0.9)</f>
        <v>25</v>
      </c>
      <c r="M3" s="4">
        <f>L2*0.1+M2*0.8</f>
        <v>0</v>
      </c>
      <c r="N3" s="4">
        <f>M2*0.2+N2*0.85</f>
        <v>0</v>
      </c>
      <c r="O3" s="4">
        <f>N2*0.15+O2</f>
        <v>0</v>
      </c>
      <c r="P3" s="4">
        <f t="shared" ref="P3:P50" si="2">SUM(K3:O3)</f>
        <v>100</v>
      </c>
      <c r="R3" s="4">
        <f ca="1">IF(R2+X3-Y3&lt;0,0,R2+X3-Y3)</f>
        <v>102.21943242412215</v>
      </c>
      <c r="S3" s="4">
        <f t="shared" ref="S3" ca="1" si="3">IF(S2+Y3-Z3&lt;0,0,S2+Y3-Z3)</f>
        <v>0</v>
      </c>
      <c r="T3" s="4">
        <f>IF(T2=0,0,IF(T2+Z3-AA3&lt;0,0,T2+Z3-AA3))</f>
        <v>0</v>
      </c>
      <c r="U3" s="4">
        <f>IF(U2=0,0,IF(U2+AA3-AB3&lt;0,0,U2+AA3-AB3))</f>
        <v>0</v>
      </c>
      <c r="V3" s="4">
        <f>IF(V2=0,0,IF(V2+AB3-AC3&lt;0,0,V2+AB3-AC3))</f>
        <v>0</v>
      </c>
      <c r="W3" s="4">
        <f t="shared" ref="W3:W50" ca="1" si="4">SUM(R3:V3)</f>
        <v>102.21943242412215</v>
      </c>
      <c r="X3" s="4">
        <f t="shared" ref="X3:AG18" ca="1" si="5">10*RAND()</f>
        <v>4.6564112001979394</v>
      </c>
      <c r="Y3" s="4">
        <f t="shared" ca="1" si="5"/>
        <v>2.4369787760757955</v>
      </c>
      <c r="Z3" s="4">
        <f t="shared" ca="1" si="5"/>
        <v>6.7035664455441148</v>
      </c>
      <c r="AA3" s="4">
        <f t="shared" ca="1" si="5"/>
        <v>6.2641327149681478</v>
      </c>
      <c r="AB3" s="4">
        <f t="shared" ca="1" si="5"/>
        <v>5.995243376670488</v>
      </c>
      <c r="AC3" s="4">
        <f t="shared" ca="1" si="5"/>
        <v>0.18673293823231463</v>
      </c>
      <c r="AD3" s="4">
        <f t="shared" ca="1" si="5"/>
        <v>4.3729932961161522</v>
      </c>
      <c r="AE3" s="4">
        <f t="shared" ca="1" si="5"/>
        <v>0.394114751818474</v>
      </c>
      <c r="AF3" s="4">
        <f t="shared" ca="1" si="5"/>
        <v>3.2325876951546739</v>
      </c>
      <c r="AG3" s="4">
        <f t="shared" ca="1" si="5"/>
        <v>5.7061764819812559</v>
      </c>
    </row>
    <row r="4" spans="1:33">
      <c r="A4" s="4">
        <f t="shared" ref="A4:A67" si="6">A3+1</f>
        <v>3</v>
      </c>
      <c r="B4" s="4">
        <f>IF($I$2=1,IF($I$3=1,Sheet6!B4,Sheet4!B4), IF(Projeto_02!$I$3=0,Sheet3!B4,Sheet5!B4))</f>
        <v>56.25</v>
      </c>
      <c r="C4" s="4">
        <f>IF($I$2=1,IF($I$3=1,Sheet6!C4,Sheet4!C4), IF(Projeto_02!$I$3=0,Sheet3!C4,Sheet5!C4))</f>
        <v>38.75</v>
      </c>
      <c r="D4" s="4">
        <f>IF($I$2=1,IF($I$3=1,Sheet6!D4,Sheet4!D4), IF(Projeto_02!$I$3=0,Sheet3!D4,Sheet5!D4))</f>
        <v>5</v>
      </c>
      <c r="E4" s="4">
        <f>IF($I$2=1,IF($I$3=1,Sheet6!E4,Sheet4!E4), IF(Projeto_02!$I$3=0,Sheet3!E4,Sheet5!E4))</f>
        <v>0</v>
      </c>
      <c r="F4" s="4">
        <f>IF($I$2=1,IF($I$3=1,Sheet6!F4,Sheet4!F4), IF(Projeto_02!$I$3=0,Sheet3!F4,Sheet5!F4))</f>
        <v>0</v>
      </c>
      <c r="K4" s="4">
        <f t="shared" ref="K4:K50" si="7">IF(100,K3*0.75)</f>
        <v>56.25</v>
      </c>
      <c r="L4" s="4">
        <f t="shared" ref="L4:L50" si="8">(K3*0.25+L3*0.9)</f>
        <v>41.25</v>
      </c>
      <c r="M4" s="4">
        <f t="shared" ref="M4:M50" si="9">L3*0.1+M3*0.8</f>
        <v>2.5</v>
      </c>
      <c r="N4" s="4">
        <f t="shared" ref="N4:N50" si="10">M3*0.2+N3*0.85</f>
        <v>0</v>
      </c>
      <c r="O4" s="4">
        <f t="shared" ref="O4:O50" si="11">N3*0.15+O3</f>
        <v>0</v>
      </c>
      <c r="P4" s="4">
        <f t="shared" si="2"/>
        <v>100</v>
      </c>
      <c r="R4" s="4">
        <f t="shared" ref="R4:R50" ca="1" si="12">IF(R3+X4-Y4&lt;0,0,R3+X4-Y4)</f>
        <v>97.291917090764372</v>
      </c>
      <c r="S4" s="4">
        <f t="shared" ref="S4:S50" ca="1" si="13">IF(S3+Y4-Z4&lt;0,0,S3+Y4-Z4)</f>
        <v>0</v>
      </c>
      <c r="T4" s="4">
        <f t="shared" ref="T4:T50" ca="1" si="14">IF(T3+Z4-AA4&lt;0,0,T3+Z4-AA4)</f>
        <v>2.1365513028432579</v>
      </c>
      <c r="U4" s="4">
        <f>IF(U3=0,0,F(U3+AA4-AB4&lt;0,0,U3+AA4-AB4))</f>
        <v>0</v>
      </c>
      <c r="V4" s="4">
        <f>IF(V3=0,0,IF(V3+AB4-AC4&lt;0,0,V3+AB4-AC4))</f>
        <v>0</v>
      </c>
      <c r="W4" s="4">
        <f t="shared" ca="1" si="4"/>
        <v>99.428468393607631</v>
      </c>
      <c r="X4" s="4">
        <f t="shared" ca="1" si="5"/>
        <v>3.5571962247416877</v>
      </c>
      <c r="Y4" s="4">
        <f t="shared" ca="1" si="5"/>
        <v>8.4847115580994696</v>
      </c>
      <c r="Z4" s="4">
        <f t="shared" ca="1" si="5"/>
        <v>8.7189124228326698</v>
      </c>
      <c r="AA4" s="4">
        <f t="shared" ca="1" si="5"/>
        <v>6.5823611199894119</v>
      </c>
      <c r="AB4" s="4">
        <f t="shared" ca="1" si="5"/>
        <v>1.1246285037994608</v>
      </c>
      <c r="AC4" s="4">
        <f t="shared" ca="1" si="5"/>
        <v>8.1879246340760616</v>
      </c>
      <c r="AD4" s="4">
        <f t="shared" ca="1" si="5"/>
        <v>1.7050493141225198E-2</v>
      </c>
      <c r="AE4" s="4">
        <f t="shared" ca="1" si="5"/>
        <v>5.904192411235516</v>
      </c>
      <c r="AF4" s="4">
        <f t="shared" ca="1" si="5"/>
        <v>7.5970214530615232</v>
      </c>
      <c r="AG4" s="4">
        <f t="shared" ca="1" si="5"/>
        <v>7.757239150856762</v>
      </c>
    </row>
    <row r="5" spans="1:33">
      <c r="A5" s="4">
        <f t="shared" si="6"/>
        <v>4</v>
      </c>
      <c r="B5" s="4">
        <f>IF($I$2=1,IF($I$3=1,Sheet6!B5,Sheet4!B5), IF(Projeto_02!$I$3=0,Sheet3!B5,Sheet5!B5))</f>
        <v>42.1875</v>
      </c>
      <c r="C5" s="4">
        <f>IF($I$2=1,IF($I$3=1,Sheet6!C5,Sheet4!C5), IF(Projeto_02!$I$3=0,Sheet3!C5,Sheet5!C5))</f>
        <v>45.0625</v>
      </c>
      <c r="D5" s="4">
        <f>IF($I$2=1,IF($I$3=1,Sheet6!D5,Sheet4!D5), IF(Projeto_02!$I$3=0,Sheet3!D5,Sheet5!D5))</f>
        <v>12.25</v>
      </c>
      <c r="E5" s="4">
        <f>IF($I$2=1,IF($I$3=1,Sheet6!E5,Sheet4!E5), IF(Projeto_02!$I$3=0,Sheet3!E5,Sheet5!E5))</f>
        <v>0.5</v>
      </c>
      <c r="F5" s="4">
        <f>IF($I$2=1,IF($I$3=1,Sheet6!F5,Sheet4!F5), IF(Projeto_02!$I$3=0,Sheet3!F5,Sheet5!F5))</f>
        <v>0</v>
      </c>
      <c r="K5" s="4">
        <f t="shared" si="7"/>
        <v>42.1875</v>
      </c>
      <c r="L5" s="4">
        <f t="shared" si="8"/>
        <v>51.1875</v>
      </c>
      <c r="M5" s="4">
        <f t="shared" si="9"/>
        <v>6.125</v>
      </c>
      <c r="N5" s="4">
        <f t="shared" si="10"/>
        <v>0.5</v>
      </c>
      <c r="O5" s="4">
        <f t="shared" si="11"/>
        <v>0</v>
      </c>
      <c r="P5" s="4">
        <f t="shared" si="2"/>
        <v>100</v>
      </c>
      <c r="R5" s="4">
        <f t="shared" ca="1" si="12"/>
        <v>106.21850268285743</v>
      </c>
      <c r="S5" s="4">
        <f t="shared" ca="1" si="13"/>
        <v>0</v>
      </c>
      <c r="T5" s="4">
        <f t="shared" ca="1" si="14"/>
        <v>10.598001791513333</v>
      </c>
      <c r="U5" s="4">
        <f t="shared" ref="U5:U50" ca="1" si="15">IF(U4+AA5-AB5&lt;0,0,U4+AA5-AB5)</f>
        <v>0</v>
      </c>
      <c r="V5" s="4">
        <f>IF(V4=0,0,IF(V4+AB5-AC5&lt;0,0,V4+AB5-AC5))</f>
        <v>0</v>
      </c>
      <c r="W5" s="4">
        <f t="shared" ca="1" si="4"/>
        <v>116.81650447437076</v>
      </c>
      <c r="X5" s="4">
        <f t="shared" ca="1" si="5"/>
        <v>9.5737033926646049</v>
      </c>
      <c r="Y5" s="4">
        <f t="shared" ca="1" si="5"/>
        <v>0.647117800571545</v>
      </c>
      <c r="Z5" s="4">
        <f t="shared" ca="1" si="5"/>
        <v>9.6829285132258178</v>
      </c>
      <c r="AA5" s="4">
        <f t="shared" ca="1" si="5"/>
        <v>1.2214780245557433</v>
      </c>
      <c r="AB5" s="4">
        <f t="shared" ca="1" si="5"/>
        <v>4.4964526172919426</v>
      </c>
      <c r="AC5" s="4">
        <f t="shared" ca="1" si="5"/>
        <v>8.4446138196403879</v>
      </c>
      <c r="AD5" s="4">
        <f t="shared" ca="1" si="5"/>
        <v>8.164858978491301</v>
      </c>
      <c r="AE5" s="4">
        <f t="shared" ca="1" si="5"/>
        <v>0.76308329558834487</v>
      </c>
      <c r="AF5" s="4">
        <f t="shared" ca="1" si="5"/>
        <v>7.6241634997394687</v>
      </c>
      <c r="AG5" s="4">
        <f t="shared" ca="1" si="5"/>
        <v>4.6522974039488094</v>
      </c>
    </row>
    <row r="6" spans="1:33">
      <c r="A6" s="4">
        <f t="shared" si="6"/>
        <v>5</v>
      </c>
      <c r="B6" s="4">
        <f>IF($I$2=1,IF($I$3=1,Sheet6!B6,Sheet4!B6), IF(Projeto_02!$I$3=0,Sheet3!B6,Sheet5!B6))</f>
        <v>31.640625</v>
      </c>
      <c r="C6" s="4">
        <f>IF($I$2=1,IF($I$3=1,Sheet6!C6,Sheet4!C6), IF(Projeto_02!$I$3=0,Sheet3!C6,Sheet5!C6))</f>
        <v>46.596875000000004</v>
      </c>
      <c r="D6" s="4">
        <f>IF($I$2=1,IF($I$3=1,Sheet6!D6,Sheet4!D6), IF(Projeto_02!$I$3=0,Sheet3!D6,Sheet5!D6))</f>
        <v>20.037500000000001</v>
      </c>
      <c r="E6" s="4">
        <f>IF($I$2=1,IF($I$3=1,Sheet6!E6,Sheet4!E6), IF(Projeto_02!$I$3=0,Sheet3!E6,Sheet5!E6))</f>
        <v>1.675</v>
      </c>
      <c r="F6" s="4">
        <f>IF($I$2=1,IF($I$3=1,Sheet6!F6,Sheet4!F6), IF(Projeto_02!$I$3=0,Sheet3!F6,Sheet5!F6))</f>
        <v>0.05</v>
      </c>
      <c r="K6" s="4">
        <f t="shared" si="7"/>
        <v>31.640625</v>
      </c>
      <c r="L6" s="4">
        <f t="shared" si="8"/>
        <v>56.615625000000001</v>
      </c>
      <c r="M6" s="4">
        <f t="shared" si="9"/>
        <v>10.018750000000001</v>
      </c>
      <c r="N6" s="4">
        <f t="shared" si="10"/>
        <v>1.6500000000000001</v>
      </c>
      <c r="O6" s="4">
        <f t="shared" si="11"/>
        <v>7.4999999999999997E-2</v>
      </c>
      <c r="P6" s="4">
        <f t="shared" si="2"/>
        <v>100</v>
      </c>
      <c r="R6" s="4">
        <f t="shared" ca="1" si="12"/>
        <v>105.76644167181357</v>
      </c>
      <c r="S6" s="4">
        <f t="shared" ca="1" si="13"/>
        <v>3.6465299121661339</v>
      </c>
      <c r="T6" s="4">
        <f t="shared" ca="1" si="14"/>
        <v>8.2899063471927921</v>
      </c>
      <c r="U6" s="4">
        <f t="shared" ca="1" si="15"/>
        <v>3.4269321408219291</v>
      </c>
      <c r="V6" s="4">
        <f t="shared" ref="V6:V50" ca="1" si="16">IF(V5+AB6-AC6&lt;0,0,V5+AB6-AC6)</f>
        <v>4.6013104620264986</v>
      </c>
      <c r="W6" s="4">
        <f t="shared" ca="1" si="4"/>
        <v>125.73112053402093</v>
      </c>
      <c r="X6" s="4">
        <f t="shared" ca="1" si="5"/>
        <v>9.0057802876266617</v>
      </c>
      <c r="Y6" s="4">
        <f t="shared" ca="1" si="5"/>
        <v>9.4578412986705285</v>
      </c>
      <c r="Z6" s="4">
        <f t="shared" ca="1" si="5"/>
        <v>5.8113113865043946</v>
      </c>
      <c r="AA6" s="4">
        <f t="shared" ca="1" si="5"/>
        <v>8.1194068308249339</v>
      </c>
      <c r="AB6" s="4">
        <f t="shared" ca="1" si="5"/>
        <v>4.6924746900030048</v>
      </c>
      <c r="AC6" s="4">
        <f t="shared" ca="1" si="5"/>
        <v>9.1164227976505696E-2</v>
      </c>
      <c r="AD6" s="4">
        <f t="shared" ca="1" si="5"/>
        <v>0.968158328513129</v>
      </c>
      <c r="AE6" s="4">
        <f t="shared" ca="1" si="5"/>
        <v>2.2210280433891851</v>
      </c>
      <c r="AF6" s="4">
        <f t="shared" ca="1" si="5"/>
        <v>9.7010439203340688</v>
      </c>
      <c r="AG6" s="4">
        <f t="shared" ca="1" si="5"/>
        <v>6.6705635220754091</v>
      </c>
    </row>
    <row r="7" spans="1:33">
      <c r="A7" s="4">
        <f t="shared" si="6"/>
        <v>6</v>
      </c>
      <c r="B7" s="4">
        <f>IF($I$2=1,IF($I$3=1,Sheet6!B7,Sheet4!B7), IF(Projeto_02!$I$3=0,Sheet3!B7,Sheet5!B7))</f>
        <v>23.73046875</v>
      </c>
      <c r="C7" s="4">
        <f>IF($I$2=1,IF($I$3=1,Sheet6!C7,Sheet4!C7), IF(Projeto_02!$I$3=0,Sheet3!C7,Sheet5!C7))</f>
        <v>45.187656250000003</v>
      </c>
      <c r="D7" s="4">
        <f>IF($I$2=1,IF($I$3=1,Sheet6!D7,Sheet4!D7), IF(Projeto_02!$I$3=0,Sheet3!D7,Sheet5!D7))</f>
        <v>27.353125000000002</v>
      </c>
      <c r="E7" s="4">
        <f>IF($I$2=1,IF($I$3=1,Sheet6!E7,Sheet4!E7), IF(Projeto_02!$I$3=0,Sheet3!E7,Sheet5!E7))</f>
        <v>3.5137500000000004</v>
      </c>
      <c r="F7" s="4">
        <f>IF($I$2=1,IF($I$3=1,Sheet6!F7,Sheet4!F7), IF(Projeto_02!$I$3=0,Sheet3!F7,Sheet5!F7))</f>
        <v>0.21500000000000002</v>
      </c>
      <c r="K7" s="4">
        <f t="shared" si="7"/>
        <v>23.73046875</v>
      </c>
      <c r="L7" s="4">
        <f t="shared" si="8"/>
        <v>58.864218749999999</v>
      </c>
      <c r="M7" s="4">
        <f t="shared" si="9"/>
        <v>13.676562500000001</v>
      </c>
      <c r="N7" s="4">
        <f t="shared" si="10"/>
        <v>3.40625</v>
      </c>
      <c r="O7" s="4">
        <f t="shared" si="11"/>
        <v>0.32250000000000001</v>
      </c>
      <c r="P7" s="4">
        <f t="shared" si="2"/>
        <v>100</v>
      </c>
      <c r="R7" s="4">
        <f t="shared" ca="1" si="12"/>
        <v>107.86817352300963</v>
      </c>
      <c r="S7" s="4">
        <f t="shared" ca="1" si="13"/>
        <v>5.9339441150427774E-3</v>
      </c>
      <c r="T7" s="4">
        <f t="shared" ca="1" si="14"/>
        <v>10.054873971322323</v>
      </c>
      <c r="U7" s="4">
        <f t="shared" ca="1" si="15"/>
        <v>7.7485830822387696</v>
      </c>
      <c r="V7" s="4">
        <f t="shared" ca="1" si="16"/>
        <v>3.7256704831872556</v>
      </c>
      <c r="W7" s="4">
        <f t="shared" ca="1" si="4"/>
        <v>129.40323500387302</v>
      </c>
      <c r="X7" s="4">
        <f t="shared" ca="1" si="5"/>
        <v>6.7342163362790934</v>
      </c>
      <c r="Y7" s="4">
        <f t="shared" ca="1" si="5"/>
        <v>4.6324844850830189</v>
      </c>
      <c r="Z7" s="4">
        <f t="shared" ca="1" si="5"/>
        <v>8.27308045313411</v>
      </c>
      <c r="AA7" s="4">
        <f t="shared" ca="1" si="5"/>
        <v>6.5081128290045811</v>
      </c>
      <c r="AB7" s="4">
        <f t="shared" ca="1" si="5"/>
        <v>2.1864618875877406</v>
      </c>
      <c r="AC7" s="4">
        <f t="shared" ca="1" si="5"/>
        <v>3.0621018664269837</v>
      </c>
      <c r="AD7" s="4">
        <f t="shared" ca="1" si="5"/>
        <v>1.8768583492343394</v>
      </c>
      <c r="AE7" s="4">
        <f t="shared" ca="1" si="5"/>
        <v>7.9375442550607724</v>
      </c>
      <c r="AF7" s="4">
        <f t="shared" ca="1" si="5"/>
        <v>8.7467471183118537</v>
      </c>
      <c r="AG7" s="4">
        <f t="shared" ca="1" si="5"/>
        <v>5.8739884843555421</v>
      </c>
    </row>
    <row r="8" spans="1:33">
      <c r="A8" s="4">
        <f t="shared" si="6"/>
        <v>7</v>
      </c>
      <c r="B8" s="4">
        <f>IF($I$2=1,IF($I$3=1,Sheet6!B8,Sheet4!B8), IF(Projeto_02!$I$3=0,Sheet3!B8,Sheet5!B8))</f>
        <v>17.7978515625</v>
      </c>
      <c r="C8" s="4">
        <f>IF($I$2=1,IF($I$3=1,Sheet6!C8,Sheet4!C8), IF(Projeto_02!$I$3=0,Sheet3!C8,Sheet5!C8))</f>
        <v>42.082742187500003</v>
      </c>
      <c r="D8" s="4">
        <f>IF($I$2=1,IF($I$3=1,Sheet6!D8,Sheet4!D8), IF(Projeto_02!$I$3=0,Sheet3!D8,Sheet5!D8))</f>
        <v>33.65534375</v>
      </c>
      <c r="E8" s="4">
        <f>IF($I$2=1,IF($I$3=1,Sheet6!E8,Sheet4!E8), IF(Projeto_02!$I$3=0,Sheet3!E8,Sheet5!E8))</f>
        <v>5.9084375000000007</v>
      </c>
      <c r="F8" s="4">
        <f>IF($I$2=1,IF($I$3=1,Sheet6!F8,Sheet4!F8), IF(Projeto_02!$I$3=0,Sheet3!F8,Sheet5!F8))</f>
        <v>0.55562500000000004</v>
      </c>
      <c r="K8" s="4">
        <f t="shared" si="7"/>
        <v>17.7978515625</v>
      </c>
      <c r="L8" s="4">
        <f t="shared" si="8"/>
        <v>58.910414062500003</v>
      </c>
      <c r="M8" s="4">
        <f t="shared" si="9"/>
        <v>16.827671875</v>
      </c>
      <c r="N8" s="4">
        <f t="shared" si="10"/>
        <v>5.6306250000000002</v>
      </c>
      <c r="O8" s="4">
        <f t="shared" si="11"/>
        <v>0.83343749999999994</v>
      </c>
      <c r="P8" s="4">
        <f t="shared" si="2"/>
        <v>99.999999999999986</v>
      </c>
      <c r="R8" s="4">
        <f t="shared" ca="1" si="12"/>
        <v>105.78003837341873</v>
      </c>
      <c r="S8" s="4">
        <f t="shared" ca="1" si="13"/>
        <v>0</v>
      </c>
      <c r="T8" s="4">
        <f t="shared" ca="1" si="14"/>
        <v>14.572357631745348</v>
      </c>
      <c r="U8" s="4">
        <f t="shared" ca="1" si="15"/>
        <v>8.8415354016555856</v>
      </c>
      <c r="V8" s="4">
        <f t="shared" ca="1" si="16"/>
        <v>0</v>
      </c>
      <c r="W8" s="4">
        <f t="shared" ca="1" si="4"/>
        <v>129.19393140681967</v>
      </c>
      <c r="X8" s="4">
        <f t="shared" ca="1" si="5"/>
        <v>3.7600025536840178</v>
      </c>
      <c r="Y8" s="4">
        <f t="shared" ca="1" si="5"/>
        <v>5.8481377032749151</v>
      </c>
      <c r="Z8" s="4">
        <f t="shared" ca="1" si="5"/>
        <v>6.395072607589376</v>
      </c>
      <c r="AA8" s="4">
        <f t="shared" ca="1" si="5"/>
        <v>1.8775889471663509</v>
      </c>
      <c r="AB8" s="4">
        <f t="shared" ca="1" si="5"/>
        <v>0.78463662774953424</v>
      </c>
      <c r="AC8" s="4">
        <f t="shared" ca="1" si="5"/>
        <v>9.3019536303520507</v>
      </c>
      <c r="AD8" s="4">
        <f t="shared" ca="1" si="5"/>
        <v>1.1894440232063197</v>
      </c>
      <c r="AE8" s="4">
        <f t="shared" ca="1" si="5"/>
        <v>3.8223315896208154</v>
      </c>
      <c r="AF8" s="4">
        <f t="shared" ca="1" si="5"/>
        <v>1.1743374756812197</v>
      </c>
      <c r="AG8" s="4">
        <f t="shared" ca="1" si="5"/>
        <v>7.0632175295214825</v>
      </c>
    </row>
    <row r="9" spans="1:33">
      <c r="A9" s="4">
        <f t="shared" si="6"/>
        <v>8</v>
      </c>
      <c r="B9" s="4">
        <f>IF($I$2=1,IF($I$3=1,Sheet6!B9,Sheet4!B9), IF(Projeto_02!$I$3=0,Sheet3!B9,Sheet5!B9))</f>
        <v>13.348388671875</v>
      </c>
      <c r="C9" s="4">
        <f>IF($I$2=1,IF($I$3=1,Sheet6!C9,Sheet4!C9), IF(Projeto_02!$I$3=0,Sheet3!C9,Sheet5!C9))</f>
        <v>38.115656640625005</v>
      </c>
      <c r="D9" s="4">
        <f>IF($I$2=1,IF($I$3=1,Sheet6!D9,Sheet4!D9), IF(Projeto_02!$I$3=0,Sheet3!D9,Sheet5!D9))</f>
        <v>38.706357812500002</v>
      </c>
      <c r="E9" s="4">
        <f>IF($I$2=1,IF($I$3=1,Sheet6!E9,Sheet4!E9), IF(Projeto_02!$I$3=0,Sheet3!E9,Sheet5!E9))</f>
        <v>8.710909375</v>
      </c>
      <c r="F9" s="4">
        <f>IF($I$2=1,IF($I$3=1,Sheet6!F9,Sheet4!F9), IF(Projeto_02!$I$3=0,Sheet3!F9,Sheet5!F9))</f>
        <v>1.1186875000000001</v>
      </c>
      <c r="K9" s="4">
        <f t="shared" si="7"/>
        <v>13.348388671875</v>
      </c>
      <c r="L9" s="4">
        <f t="shared" si="8"/>
        <v>57.468835546875006</v>
      </c>
      <c r="M9" s="4">
        <f t="shared" si="9"/>
        <v>19.353178906250001</v>
      </c>
      <c r="N9" s="4">
        <f t="shared" si="10"/>
        <v>8.1515656249999999</v>
      </c>
      <c r="O9" s="4">
        <f t="shared" si="11"/>
        <v>1.6780312500000001</v>
      </c>
      <c r="P9" s="4">
        <f t="shared" si="2"/>
        <v>100.00000000000001</v>
      </c>
      <c r="R9" s="4">
        <f t="shared" ca="1" si="12"/>
        <v>106.12047838623621</v>
      </c>
      <c r="S9" s="4">
        <f t="shared" ca="1" si="13"/>
        <v>0</v>
      </c>
      <c r="T9" s="4">
        <f t="shared" ca="1" si="14"/>
        <v>15.085137133753253</v>
      </c>
      <c r="U9" s="4">
        <f t="shared" ca="1" si="15"/>
        <v>8.6454741138709306</v>
      </c>
      <c r="V9" s="4">
        <f t="shared" ca="1" si="16"/>
        <v>1.9161859298852066</v>
      </c>
      <c r="W9" s="4">
        <f t="shared" ca="1" si="4"/>
        <v>131.76727556374561</v>
      </c>
      <c r="X9" s="4">
        <f t="shared" ca="1" si="5"/>
        <v>7.3915235703577045</v>
      </c>
      <c r="Y9" s="4">
        <f t="shared" ca="1" si="5"/>
        <v>7.051083557540224</v>
      </c>
      <c r="Z9" s="4">
        <f t="shared" ca="1" si="5"/>
        <v>9.4993575509842181</v>
      </c>
      <c r="AA9" s="4">
        <f t="shared" ca="1" si="5"/>
        <v>8.9865780489763125</v>
      </c>
      <c r="AB9" s="4">
        <f t="shared" ca="1" si="5"/>
        <v>9.1826393367609658</v>
      </c>
      <c r="AC9" s="4">
        <f t="shared" ca="1" si="5"/>
        <v>7.2664534068757591</v>
      </c>
      <c r="AD9" s="4">
        <f t="shared" ca="1" si="5"/>
        <v>5.5655601081082571</v>
      </c>
      <c r="AE9" s="4">
        <f t="shared" ca="1" si="5"/>
        <v>4.820955452910316</v>
      </c>
      <c r="AF9" s="4">
        <f t="shared" ca="1" si="5"/>
        <v>3.2692437888950296</v>
      </c>
      <c r="AG9" s="4">
        <f t="shared" ca="1" si="5"/>
        <v>2.1172314106743508</v>
      </c>
    </row>
    <row r="10" spans="1:33">
      <c r="A10" s="4">
        <f t="shared" si="6"/>
        <v>9</v>
      </c>
      <c r="B10" s="4">
        <f>IF($I$2=1,IF($I$3=1,Sheet6!B10,Sheet4!B10), IF(Projeto_02!$I$3=0,Sheet3!B10,Sheet5!B10))</f>
        <v>10.01129150390625</v>
      </c>
      <c r="C10" s="4">
        <f>IF($I$2=1,IF($I$3=1,Sheet6!C10,Sheet4!C10), IF(Projeto_02!$I$3=0,Sheet3!C10,Sheet5!C10))</f>
        <v>33.829622480468757</v>
      </c>
      <c r="D10" s="4">
        <f>IF($I$2=1,IF($I$3=1,Sheet6!D10,Sheet4!D10), IF(Projeto_02!$I$3=0,Sheet3!D10,Sheet5!D10))</f>
        <v>42.458853359374999</v>
      </c>
      <c r="E10" s="4">
        <f>IF($I$2=1,IF($I$3=1,Sheet6!E10,Sheet4!E10), IF(Projeto_02!$I$3=0,Sheet3!E10,Sheet5!E10))</f>
        <v>11.766388593749999</v>
      </c>
      <c r="F10" s="4">
        <f>IF($I$2=1,IF($I$3=1,Sheet6!F10,Sheet4!F10), IF(Projeto_02!$I$3=0,Sheet3!F10,Sheet5!F10))</f>
        <v>1.9338440625</v>
      </c>
      <c r="K10" s="4">
        <f t="shared" si="7"/>
        <v>10.01129150390625</v>
      </c>
      <c r="L10" s="4">
        <f t="shared" si="8"/>
        <v>55.059049160156256</v>
      </c>
      <c r="M10" s="4">
        <f t="shared" si="9"/>
        <v>21.229426679687503</v>
      </c>
      <c r="N10" s="4">
        <f t="shared" si="10"/>
        <v>10.799466562499999</v>
      </c>
      <c r="O10" s="4">
        <f t="shared" si="11"/>
        <v>2.9007660937499997</v>
      </c>
      <c r="P10" s="4">
        <f t="shared" si="2"/>
        <v>100.00000000000001</v>
      </c>
      <c r="R10" s="4">
        <f t="shared" ca="1" si="12"/>
        <v>100.39462029817003</v>
      </c>
      <c r="S10" s="4">
        <f t="shared" ca="1" si="13"/>
        <v>8.3018584249106109</v>
      </c>
      <c r="T10" s="4">
        <f t="shared" ca="1" si="14"/>
        <v>11.75435998208059</v>
      </c>
      <c r="U10" s="4">
        <f t="shared" ca="1" si="15"/>
        <v>8.2413522351133999</v>
      </c>
      <c r="V10" s="4">
        <f t="shared" ca="1" si="16"/>
        <v>3.68591613441109</v>
      </c>
      <c r="W10" s="4">
        <f t="shared" ca="1" si="4"/>
        <v>132.37810707468572</v>
      </c>
      <c r="X10" s="4">
        <f t="shared" ca="1" si="5"/>
        <v>3.0134189213758233</v>
      </c>
      <c r="Y10" s="4">
        <f t="shared" ca="1" si="5"/>
        <v>8.7392770094420218</v>
      </c>
      <c r="Z10" s="4">
        <f t="shared" ca="1" si="5"/>
        <v>0.43741858453141158</v>
      </c>
      <c r="AA10" s="4">
        <f t="shared" ca="1" si="5"/>
        <v>3.7681957362040732</v>
      </c>
      <c r="AB10" s="4">
        <f t="shared" ca="1" si="5"/>
        <v>4.1723176149616039</v>
      </c>
      <c r="AC10" s="4">
        <f t="shared" ca="1" si="5"/>
        <v>2.4025874104357205</v>
      </c>
      <c r="AD10" s="4">
        <f t="shared" ca="1" si="5"/>
        <v>3.4637496205522202</v>
      </c>
      <c r="AE10" s="4">
        <f t="shared" ca="1" si="5"/>
        <v>5.7345287005690437</v>
      </c>
      <c r="AF10" s="4">
        <f t="shared" ca="1" si="5"/>
        <v>0.82139378257622075</v>
      </c>
      <c r="AG10" s="4">
        <f t="shared" ca="1" si="5"/>
        <v>7.1069111545934156</v>
      </c>
    </row>
    <row r="11" spans="1:33">
      <c r="A11" s="4">
        <f t="shared" si="6"/>
        <v>10</v>
      </c>
      <c r="B11" s="4">
        <f>IF($I$2=1,IF($I$3=1,Sheet6!B11,Sheet4!B11), IF(Projeto_02!$I$3=0,Sheet3!B11,Sheet5!B11))</f>
        <v>7.5084686279296875</v>
      </c>
      <c r="C11" s="4">
        <f>IF($I$2=1,IF($I$3=1,Sheet6!C11,Sheet4!C11), IF(Projeto_02!$I$3=0,Sheet3!C11,Sheet5!C11))</f>
        <v>29.56652086035157</v>
      </c>
      <c r="D11" s="4">
        <f>IF($I$2=1,IF($I$3=1,Sheet6!D11,Sheet4!D11), IF(Projeto_02!$I$3=0,Sheet3!D11,Sheet5!D11))</f>
        <v>44.97889251953125</v>
      </c>
      <c r="E11" s="4">
        <f>IF($I$2=1,IF($I$3=1,Sheet6!E11,Sheet4!E11), IF(Projeto_02!$I$3=0,Sheet3!E11,Sheet5!E11))</f>
        <v>14.932327273437499</v>
      </c>
      <c r="F11" s="4">
        <f>IF($I$2=1,IF($I$3=1,Sheet6!F11,Sheet4!F11), IF(Projeto_02!$I$3=0,Sheet3!F11,Sheet5!F11))</f>
        <v>3.0137907187499997</v>
      </c>
      <c r="K11" s="4">
        <f t="shared" si="7"/>
        <v>7.5084686279296875</v>
      </c>
      <c r="L11" s="4">
        <f t="shared" si="8"/>
        <v>52.055967120117195</v>
      </c>
      <c r="M11" s="4">
        <f t="shared" si="9"/>
        <v>22.489446259765629</v>
      </c>
      <c r="N11" s="4">
        <f t="shared" si="10"/>
        <v>13.4254319140625</v>
      </c>
      <c r="O11" s="4">
        <f t="shared" si="11"/>
        <v>4.5206860781249993</v>
      </c>
      <c r="P11" s="4">
        <f t="shared" si="2"/>
        <v>100.00000000000001</v>
      </c>
      <c r="R11" s="4">
        <f t="shared" ca="1" si="12"/>
        <v>101.90412334306401</v>
      </c>
      <c r="S11" s="4">
        <f t="shared" ca="1" si="13"/>
        <v>4.5737622377707101</v>
      </c>
      <c r="T11" s="4">
        <f t="shared" ca="1" si="14"/>
        <v>15.302820786699916</v>
      </c>
      <c r="U11" s="4">
        <f t="shared" ca="1" si="15"/>
        <v>5.1770006181736807</v>
      </c>
      <c r="V11" s="4">
        <f t="shared" ca="1" si="16"/>
        <v>3.2175001006541262</v>
      </c>
      <c r="W11" s="4">
        <f t="shared" ca="1" si="4"/>
        <v>130.17520708636243</v>
      </c>
      <c r="X11" s="4">
        <f t="shared" ca="1" si="5"/>
        <v>6.9946457953900474</v>
      </c>
      <c r="Y11" s="4">
        <f t="shared" ca="1" si="5"/>
        <v>5.4851427504960544</v>
      </c>
      <c r="Z11" s="4">
        <f t="shared" ca="1" si="5"/>
        <v>9.2132389376359551</v>
      </c>
      <c r="AA11" s="4">
        <f t="shared" ca="1" si="5"/>
        <v>5.6647781330166271</v>
      </c>
      <c r="AB11" s="4">
        <f t="shared" ca="1" si="5"/>
        <v>8.7291297499563463</v>
      </c>
      <c r="AC11" s="4">
        <f t="shared" ca="1" si="5"/>
        <v>9.197545783713311</v>
      </c>
      <c r="AD11" s="4">
        <f t="shared" ca="1" si="5"/>
        <v>4.1494507538063319</v>
      </c>
      <c r="AE11" s="4">
        <f t="shared" ca="1" si="5"/>
        <v>0.9520571947871137</v>
      </c>
      <c r="AF11" s="4">
        <f t="shared" ca="1" si="5"/>
        <v>1.2374709765913727</v>
      </c>
      <c r="AG11" s="4">
        <f t="shared" ca="1" si="5"/>
        <v>3.862474156280693</v>
      </c>
    </row>
    <row r="12" spans="1:33">
      <c r="A12" s="4">
        <f t="shared" si="6"/>
        <v>11</v>
      </c>
      <c r="B12" s="4">
        <f>IF($I$2=1,IF($I$3=1,Sheet6!B12,Sheet4!B12), IF(Projeto_02!$I$3=0,Sheet3!B12,Sheet5!B12))</f>
        <v>5.6313514709472656</v>
      </c>
      <c r="C12" s="4">
        <f>IF($I$2=1,IF($I$3=1,Sheet6!C12,Sheet4!C12), IF(Projeto_02!$I$3=0,Sheet3!C12,Sheet5!C12))</f>
        <v>25.53033384526368</v>
      </c>
      <c r="D12" s="4">
        <f>IF($I$2=1,IF($I$3=1,Sheet6!D12,Sheet4!D12), IF(Projeto_02!$I$3=0,Sheet3!D12,Sheet5!D12))</f>
        <v>46.394307439648436</v>
      </c>
      <c r="E12" s="4">
        <f>IF($I$2=1,IF($I$3=1,Sheet6!E12,Sheet4!E12), IF(Projeto_02!$I$3=0,Sheet3!E12,Sheet5!E12))</f>
        <v>18.087673333984373</v>
      </c>
      <c r="F12" s="4">
        <f>IF($I$2=1,IF($I$3=1,Sheet6!F12,Sheet4!F12), IF(Projeto_02!$I$3=0,Sheet3!F12,Sheet5!F12))</f>
        <v>4.3563339101562502</v>
      </c>
      <c r="K12" s="4">
        <f t="shared" si="7"/>
        <v>5.6313514709472656</v>
      </c>
      <c r="L12" s="4">
        <f t="shared" si="8"/>
        <v>48.727487565087898</v>
      </c>
      <c r="M12" s="4">
        <f t="shared" si="9"/>
        <v>23.197153719824222</v>
      </c>
      <c r="N12" s="4">
        <f t="shared" si="10"/>
        <v>15.909506378906251</v>
      </c>
      <c r="O12" s="4">
        <f t="shared" si="11"/>
        <v>6.5345008652343743</v>
      </c>
      <c r="P12" s="4">
        <f t="shared" si="2"/>
        <v>100.00000000000003</v>
      </c>
      <c r="R12" s="4">
        <f t="shared" ca="1" si="12"/>
        <v>100.09663299688364</v>
      </c>
      <c r="S12" s="4">
        <f t="shared" ca="1" si="13"/>
        <v>12.464342727716414</v>
      </c>
      <c r="T12" s="4">
        <f t="shared" ca="1" si="14"/>
        <v>13.549133471214166</v>
      </c>
      <c r="U12" s="4">
        <f t="shared" ca="1" si="15"/>
        <v>0</v>
      </c>
      <c r="V12" s="4">
        <f t="shared" ca="1" si="16"/>
        <v>10.750308450516076</v>
      </c>
      <c r="W12" s="4">
        <f t="shared" ca="1" si="4"/>
        <v>136.86041764633029</v>
      </c>
      <c r="X12" s="4">
        <f t="shared" ca="1" si="5"/>
        <v>7.0403698549793612</v>
      </c>
      <c r="Y12" s="4">
        <f t="shared" ca="1" si="5"/>
        <v>8.8478602011597349</v>
      </c>
      <c r="Z12" s="4">
        <f t="shared" ca="1" si="5"/>
        <v>0.95727971121403077</v>
      </c>
      <c r="AA12" s="4">
        <f t="shared" ca="1" si="5"/>
        <v>2.7109670266997812</v>
      </c>
      <c r="AB12" s="4">
        <f t="shared" ca="1" si="5"/>
        <v>8.4684793115228381</v>
      </c>
      <c r="AC12" s="4">
        <f t="shared" ca="1" si="5"/>
        <v>0.93567096166088826</v>
      </c>
      <c r="AD12" s="4">
        <f t="shared" ca="1" si="5"/>
        <v>3.6315543153966425</v>
      </c>
      <c r="AE12" s="4">
        <f t="shared" ca="1" si="5"/>
        <v>3.9294886651543584</v>
      </c>
      <c r="AF12" s="4">
        <f t="shared" ca="1" si="5"/>
        <v>0.95205572053868259</v>
      </c>
      <c r="AG12" s="4">
        <f t="shared" ca="1" si="5"/>
        <v>3.8826043217141759</v>
      </c>
    </row>
    <row r="13" spans="1:33">
      <c r="A13" s="4">
        <f t="shared" si="6"/>
        <v>12</v>
      </c>
      <c r="B13" s="4">
        <f>IF($I$2=1,IF($I$3=1,Sheet6!B13,Sheet4!B13), IF(Projeto_02!$I$3=0,Sheet3!B13,Sheet5!B13))</f>
        <v>4.2235136032104492</v>
      </c>
      <c r="C13" s="4">
        <f>IF($I$2=1,IF($I$3=1,Sheet6!C13,Sheet4!C13), IF(Projeto_02!$I$3=0,Sheet3!C13,Sheet5!C13))</f>
        <v>21.832104943947762</v>
      </c>
      <c r="D13" s="4">
        <f>IF($I$2=1,IF($I$3=1,Sheet6!D13,Sheet4!D13), IF(Projeto_02!$I$3=0,Sheet3!D13,Sheet5!D13))</f>
        <v>46.86094346473633</v>
      </c>
      <c r="E13" s="4">
        <f>IF($I$2=1,IF($I$3=1,Sheet6!E13,Sheet4!E13), IF(Projeto_02!$I$3=0,Sheet3!E13,Sheet5!E13))</f>
        <v>21.136153440058596</v>
      </c>
      <c r="F13" s="4">
        <f>IF($I$2=1,IF($I$3=1,Sheet6!F13,Sheet4!F13), IF(Projeto_02!$I$3=0,Sheet3!F13,Sheet5!F13))</f>
        <v>5.9472845480468743</v>
      </c>
      <c r="K13" s="4">
        <f t="shared" si="7"/>
        <v>4.2235136032104492</v>
      </c>
      <c r="L13" s="4">
        <f t="shared" si="8"/>
        <v>45.262576676315923</v>
      </c>
      <c r="M13" s="4">
        <f t="shared" si="9"/>
        <v>23.430471732368169</v>
      </c>
      <c r="N13" s="4">
        <f t="shared" si="10"/>
        <v>18.162511166035159</v>
      </c>
      <c r="O13" s="4">
        <f t="shared" si="11"/>
        <v>8.920926822070312</v>
      </c>
      <c r="P13" s="4">
        <f t="shared" si="2"/>
        <v>100.00000000000001</v>
      </c>
      <c r="R13" s="4">
        <f t="shared" ca="1" si="12"/>
        <v>105.73628102404361</v>
      </c>
      <c r="S13" s="4">
        <f t="shared" ca="1" si="13"/>
        <v>10.863670569614682</v>
      </c>
      <c r="T13" s="4">
        <f t="shared" ca="1" si="14"/>
        <v>15.635270491891504</v>
      </c>
      <c r="U13" s="4">
        <f t="shared" ca="1" si="15"/>
        <v>0</v>
      </c>
      <c r="V13" s="4">
        <f t="shared" ca="1" si="16"/>
        <v>15.297893983108741</v>
      </c>
      <c r="W13" s="4">
        <f t="shared" ca="1" si="4"/>
        <v>147.53311606865853</v>
      </c>
      <c r="X13" s="4">
        <f t="shared" ca="1" si="5"/>
        <v>9.2679796084651365</v>
      </c>
      <c r="Y13" s="4">
        <f t="shared" ca="1" si="5"/>
        <v>3.6283315813051709</v>
      </c>
      <c r="Z13" s="4">
        <f t="shared" ca="1" si="5"/>
        <v>5.2290037394069042</v>
      </c>
      <c r="AA13" s="4">
        <f t="shared" ca="1" si="5"/>
        <v>3.1428667187295645</v>
      </c>
      <c r="AB13" s="4">
        <f t="shared" ca="1" si="5"/>
        <v>7.8225885137164228</v>
      </c>
      <c r="AC13" s="4">
        <f t="shared" ca="1" si="5"/>
        <v>3.2750029811237571</v>
      </c>
      <c r="AD13" s="4">
        <f t="shared" ca="1" si="5"/>
        <v>7.9142596576180866</v>
      </c>
      <c r="AE13" s="4">
        <f t="shared" ca="1" si="5"/>
        <v>9.6570509130219495</v>
      </c>
      <c r="AF13" s="4">
        <f t="shared" ca="1" si="5"/>
        <v>1.8638062696078284</v>
      </c>
      <c r="AG13" s="4">
        <f t="shared" ca="1" si="5"/>
        <v>7.0605499565110303</v>
      </c>
    </row>
    <row r="14" spans="1:33">
      <c r="A14" s="4">
        <f t="shared" si="6"/>
        <v>13</v>
      </c>
      <c r="B14" s="4">
        <f>IF($I$2=1,IF($I$3=1,Sheet6!B14,Sheet4!B14), IF(Projeto_02!$I$3=0,Sheet3!B14,Sheet5!B14))</f>
        <v>3.1676352024078369</v>
      </c>
      <c r="C14" s="4">
        <f>IF($I$2=1,IF($I$3=1,Sheet6!C14,Sheet4!C14), IF(Projeto_02!$I$3=0,Sheet3!C14,Sheet5!C14))</f>
        <v>18.521562355960821</v>
      </c>
      <c r="D14" s="4">
        <f>IF($I$2=1,IF($I$3=1,Sheet6!D14,Sheet4!D14), IF(Projeto_02!$I$3=0,Sheet3!D14,Sheet5!D14))</f>
        <v>46.541270107052249</v>
      </c>
      <c r="E14" s="4">
        <f>IF($I$2=1,IF($I$3=1,Sheet6!E14,Sheet4!E14), IF(Projeto_02!$I$3=0,Sheet3!E14,Sheet5!E14))</f>
        <v>24.005996669928717</v>
      </c>
      <c r="F14" s="4">
        <f>IF($I$2=1,IF($I$3=1,Sheet6!F14,Sheet4!F14), IF(Projeto_02!$I$3=0,Sheet3!F14,Sheet5!F14))</f>
        <v>7.7635356646503899</v>
      </c>
      <c r="K14" s="4">
        <f t="shared" si="7"/>
        <v>3.1676352024078369</v>
      </c>
      <c r="L14" s="4">
        <f t="shared" si="8"/>
        <v>41.792197409486946</v>
      </c>
      <c r="M14" s="4">
        <f t="shared" si="9"/>
        <v>23.270635053526128</v>
      </c>
      <c r="N14" s="4">
        <f t="shared" si="10"/>
        <v>20.124228837603518</v>
      </c>
      <c r="O14" s="4">
        <f t="shared" si="11"/>
        <v>11.645303496975586</v>
      </c>
      <c r="P14" s="4">
        <f t="shared" si="2"/>
        <v>100.00000000000001</v>
      </c>
      <c r="R14" s="4">
        <f t="shared" ca="1" si="12"/>
        <v>104.04256781499487</v>
      </c>
      <c r="S14" s="4">
        <f t="shared" ca="1" si="13"/>
        <v>9.2418564873723614</v>
      </c>
      <c r="T14" s="4">
        <f t="shared" ca="1" si="14"/>
        <v>20.577937454551829</v>
      </c>
      <c r="U14" s="4">
        <f t="shared" ca="1" si="15"/>
        <v>0</v>
      </c>
      <c r="V14" s="4">
        <f t="shared" ca="1" si="16"/>
        <v>17.457507107212898</v>
      </c>
      <c r="W14" s="4">
        <f t="shared" ca="1" si="4"/>
        <v>151.31986886413196</v>
      </c>
      <c r="X14" s="4">
        <f t="shared" ca="1" si="5"/>
        <v>2.6233868616550717</v>
      </c>
      <c r="Y14" s="4">
        <f t="shared" ca="1" si="5"/>
        <v>4.317100070703809</v>
      </c>
      <c r="Z14" s="4">
        <f t="shared" ca="1" si="5"/>
        <v>5.9389141529461291</v>
      </c>
      <c r="AA14" s="4">
        <f t="shared" ca="1" si="5"/>
        <v>0.996247190285805</v>
      </c>
      <c r="AB14" s="4">
        <f t="shared" ca="1" si="5"/>
        <v>5.7761723141208074</v>
      </c>
      <c r="AC14" s="4">
        <f t="shared" ca="1" si="5"/>
        <v>3.6165591900166527</v>
      </c>
      <c r="AD14" s="4">
        <f t="shared" ca="1" si="5"/>
        <v>6.5842275199366327</v>
      </c>
      <c r="AE14" s="4">
        <f t="shared" ca="1" si="5"/>
        <v>5.3128618471244913</v>
      </c>
      <c r="AF14" s="4">
        <f t="shared" ca="1" si="5"/>
        <v>4.4498580304860971</v>
      </c>
      <c r="AG14" s="4">
        <f t="shared" ca="1" si="5"/>
        <v>7.1347644157724872</v>
      </c>
    </row>
    <row r="15" spans="1:33">
      <c r="A15" s="4">
        <f t="shared" si="6"/>
        <v>14</v>
      </c>
      <c r="B15" s="4">
        <f>IF($I$2=1,IF($I$3=1,Sheet6!B15,Sheet4!B15), IF(Projeto_02!$I$3=0,Sheet3!B15,Sheet5!B15))</f>
        <v>2.3757264018058777</v>
      </c>
      <c r="C15" s="4">
        <f>IF($I$2=1,IF($I$3=1,Sheet6!C15,Sheet4!C15), IF(Projeto_02!$I$3=0,Sheet3!C15,Sheet5!C15))</f>
        <v>15.609158685370616</v>
      </c>
      <c r="D15" s="4">
        <f>IF($I$2=1,IF($I$3=1,Sheet6!D15,Sheet4!D15), IF(Projeto_02!$I$3=0,Sheet3!D15,Sheet5!D15))</f>
        <v>45.591455567539185</v>
      </c>
      <c r="E15" s="4">
        <f>IF($I$2=1,IF($I$3=1,Sheet6!E15,Sheet4!E15), IF(Projeto_02!$I$3=0,Sheet3!E15,Sheet5!E15))</f>
        <v>26.64770079687359</v>
      </c>
      <c r="F15" s="4">
        <f>IF($I$2=1,IF($I$3=1,Sheet6!F15,Sheet4!F15), IF(Projeto_02!$I$3=0,Sheet3!F15,Sheet5!F15))</f>
        <v>9.7759585484107419</v>
      </c>
      <c r="K15" s="4">
        <f t="shared" si="7"/>
        <v>2.3757264018058777</v>
      </c>
      <c r="L15" s="4">
        <f t="shared" si="8"/>
        <v>38.404886469140209</v>
      </c>
      <c r="M15" s="4">
        <f t="shared" si="9"/>
        <v>22.7957277837696</v>
      </c>
      <c r="N15" s="4">
        <f t="shared" si="10"/>
        <v>21.759721522668215</v>
      </c>
      <c r="O15" s="4">
        <f t="shared" si="11"/>
        <v>14.663937822616113</v>
      </c>
      <c r="P15" s="4">
        <f t="shared" si="2"/>
        <v>100</v>
      </c>
      <c r="R15" s="4">
        <f t="shared" ca="1" si="12"/>
        <v>113.55876254643151</v>
      </c>
      <c r="S15" s="4">
        <f t="shared" ca="1" si="13"/>
        <v>7.9096866441646352</v>
      </c>
      <c r="T15" s="4">
        <f t="shared" ca="1" si="14"/>
        <v>19.848401219717811</v>
      </c>
      <c r="U15" s="4">
        <f t="shared" ca="1" si="15"/>
        <v>0</v>
      </c>
      <c r="V15" s="4">
        <f t="shared" ca="1" si="16"/>
        <v>12.362054288294063</v>
      </c>
      <c r="W15" s="4">
        <f t="shared" ca="1" si="4"/>
        <v>153.67890469860802</v>
      </c>
      <c r="X15" s="4">
        <f t="shared" ca="1" si="5"/>
        <v>9.5192402952056128</v>
      </c>
      <c r="Y15" s="4">
        <f t="shared" ca="1" si="5"/>
        <v>3.0455637689696946E-3</v>
      </c>
      <c r="Z15" s="4">
        <f t="shared" ca="1" si="5"/>
        <v>1.3352154069766953</v>
      </c>
      <c r="AA15" s="4">
        <f t="shared" ca="1" si="5"/>
        <v>2.0647516418107115</v>
      </c>
      <c r="AB15" s="4">
        <f t="shared" ca="1" si="5"/>
        <v>4.3697042589586879</v>
      </c>
      <c r="AC15" s="4">
        <f t="shared" ca="1" si="5"/>
        <v>9.4651570778775227</v>
      </c>
      <c r="AD15" s="4">
        <f t="shared" ca="1" si="5"/>
        <v>8.1310743937306107</v>
      </c>
      <c r="AE15" s="4">
        <f t="shared" ca="1" si="5"/>
        <v>7.2694605710817068</v>
      </c>
      <c r="AF15" s="4">
        <f t="shared" ca="1" si="5"/>
        <v>9.1810291351120679</v>
      </c>
      <c r="AG15" s="4">
        <f t="shared" ca="1" si="5"/>
        <v>6.5310174702884343</v>
      </c>
    </row>
    <row r="16" spans="1:33">
      <c r="A16" s="4">
        <f t="shared" si="6"/>
        <v>15</v>
      </c>
      <c r="B16" s="4">
        <f>IF($I$2=1,IF($I$3=1,Sheet6!B16,Sheet4!B16), IF(Projeto_02!$I$3=0,Sheet3!B16,Sheet5!B16))</f>
        <v>1.7817948013544083</v>
      </c>
      <c r="C16" s="4">
        <f>IF($I$2=1,IF($I$3=1,Sheet6!C16,Sheet4!C16), IF(Projeto_02!$I$3=0,Sheet3!C16,Sheet5!C16))</f>
        <v>13.081258548747963</v>
      </c>
      <c r="D16" s="4">
        <f>IF($I$2=1,IF($I$3=1,Sheet6!D16,Sheet4!D16), IF(Projeto_02!$I$3=0,Sheet3!D16,Sheet5!D16))</f>
        <v>44.154141747859391</v>
      </c>
      <c r="E16" s="4">
        <f>IF($I$2=1,IF($I$3=1,Sheet6!E16,Sheet4!E16), IF(Projeto_02!$I$3=0,Sheet3!E16,Sheet5!E16))</f>
        <v>29.030874201360689</v>
      </c>
      <c r="F16" s="4">
        <f>IF($I$2=1,IF($I$3=1,Sheet6!F16,Sheet4!F16), IF(Projeto_02!$I$3=0,Sheet3!F16,Sheet5!F16))</f>
        <v>11.951930700677565</v>
      </c>
      <c r="K16" s="4">
        <f t="shared" si="7"/>
        <v>1.7817948013544083</v>
      </c>
      <c r="L16" s="4">
        <f t="shared" si="8"/>
        <v>35.15832942267766</v>
      </c>
      <c r="M16" s="4">
        <f t="shared" si="9"/>
        <v>22.077070873929703</v>
      </c>
      <c r="N16" s="4">
        <f t="shared" si="10"/>
        <v>23.054908851021899</v>
      </c>
      <c r="O16" s="4">
        <f t="shared" si="11"/>
        <v>17.927896051016344</v>
      </c>
      <c r="P16" s="4">
        <f t="shared" si="2"/>
        <v>100.00000000000003</v>
      </c>
      <c r="R16" s="4">
        <f t="shared" ca="1" si="12"/>
        <v>114.69124311022836</v>
      </c>
      <c r="S16" s="4">
        <f t="shared" ca="1" si="13"/>
        <v>2.3320379326042868</v>
      </c>
      <c r="T16" s="4">
        <f t="shared" ca="1" si="14"/>
        <v>18.961071782167767</v>
      </c>
      <c r="U16" s="4">
        <f t="shared" ca="1" si="15"/>
        <v>5.8046952056761301</v>
      </c>
      <c r="V16" s="4">
        <f t="shared" ca="1" si="16"/>
        <v>4.1837865433513404</v>
      </c>
      <c r="W16" s="4">
        <f t="shared" ca="1" si="4"/>
        <v>145.9728345740279</v>
      </c>
      <c r="X16" s="4">
        <f t="shared" ca="1" si="5"/>
        <v>1.5511007141249078</v>
      </c>
      <c r="Y16" s="4">
        <f t="shared" ca="1" si="5"/>
        <v>0.41862015032806732</v>
      </c>
      <c r="Z16" s="4">
        <f t="shared" ca="1" si="5"/>
        <v>5.9962688618884155</v>
      </c>
      <c r="AA16" s="4">
        <f t="shared" ca="1" si="5"/>
        <v>6.8835982994384581</v>
      </c>
      <c r="AB16" s="4">
        <f t="shared" ca="1" si="5"/>
        <v>1.0789030937623278</v>
      </c>
      <c r="AC16" s="4">
        <f t="shared" ca="1" si="5"/>
        <v>9.2571708387050506</v>
      </c>
      <c r="AD16" s="4">
        <f t="shared" ca="1" si="5"/>
        <v>9.415262082372287</v>
      </c>
      <c r="AE16" s="4">
        <f t="shared" ca="1" si="5"/>
        <v>5.4824626939821544</v>
      </c>
      <c r="AF16" s="4">
        <f t="shared" ca="1" si="5"/>
        <v>1.8656367654886741</v>
      </c>
      <c r="AG16" s="4">
        <f t="shared" ca="1" si="5"/>
        <v>9.2132080773831504</v>
      </c>
    </row>
    <row r="17" spans="1:33">
      <c r="A17" s="4">
        <f t="shared" si="6"/>
        <v>16</v>
      </c>
      <c r="B17" s="4">
        <f>IF($I$2=1,IF($I$3=1,Sheet6!B17,Sheet4!B17), IF(Projeto_02!$I$3=0,Sheet3!B17,Sheet5!B17))</f>
        <v>1.3363461010158062</v>
      </c>
      <c r="C17" s="4">
        <f>IF($I$2=1,IF($I$3=1,Sheet6!C17,Sheet4!C17), IF(Projeto_02!$I$3=0,Sheet3!C17,Sheet5!C17))</f>
        <v>10.910455539336972</v>
      </c>
      <c r="D17" s="4">
        <f>IF($I$2=1,IF($I$3=1,Sheet6!D17,Sheet4!D17), IF(Projeto_02!$I$3=0,Sheet3!D17,Sheet5!D17))</f>
        <v>42.354979282823045</v>
      </c>
      <c r="E17" s="4">
        <f>IF($I$2=1,IF($I$3=1,Sheet6!E17,Sheet4!E17), IF(Projeto_02!$I$3=0,Sheet3!E17,Sheet5!E17))</f>
        <v>31.140797491044442</v>
      </c>
      <c r="F17" s="4">
        <f>IF($I$2=1,IF($I$3=1,Sheet6!F17,Sheet4!F17), IF(Projeto_02!$I$3=0,Sheet3!F17,Sheet5!F17))</f>
        <v>14.257421585779756</v>
      </c>
      <c r="K17" s="4">
        <f t="shared" si="7"/>
        <v>1.3363461010158062</v>
      </c>
      <c r="L17" s="4">
        <f t="shared" si="8"/>
        <v>32.087945180748498</v>
      </c>
      <c r="M17" s="4">
        <f t="shared" si="9"/>
        <v>21.17748964141153</v>
      </c>
      <c r="N17" s="4">
        <f t="shared" si="10"/>
        <v>24.012086698154555</v>
      </c>
      <c r="O17" s="4">
        <f t="shared" si="11"/>
        <v>21.386132378669629</v>
      </c>
      <c r="P17" s="4">
        <f t="shared" si="2"/>
        <v>100.00000000000003</v>
      </c>
      <c r="R17" s="4">
        <f t="shared" ca="1" si="12"/>
        <v>113.05728909042881</v>
      </c>
      <c r="S17" s="4">
        <f t="shared" ca="1" si="13"/>
        <v>4.8083823167067212</v>
      </c>
      <c r="T17" s="4">
        <f t="shared" ca="1" si="14"/>
        <v>14.689727840363828</v>
      </c>
      <c r="U17" s="4">
        <f t="shared" ca="1" si="15"/>
        <v>6.4226215902638373</v>
      </c>
      <c r="V17" s="4">
        <f t="shared" ca="1" si="16"/>
        <v>10.232475835266353</v>
      </c>
      <c r="W17" s="4">
        <f t="shared" ca="1" si="4"/>
        <v>149.21049667302955</v>
      </c>
      <c r="X17" s="4">
        <f t="shared" ca="1" si="5"/>
        <v>5.8604837244074464</v>
      </c>
      <c r="Y17" s="4">
        <f t="shared" ca="1" si="5"/>
        <v>7.4944377442069952</v>
      </c>
      <c r="Z17" s="4">
        <f t="shared" ca="1" si="5"/>
        <v>5.0180933601045599</v>
      </c>
      <c r="AA17" s="4">
        <f t="shared" ca="1" si="5"/>
        <v>9.2894373019085013</v>
      </c>
      <c r="AB17" s="4">
        <f t="shared" ca="1" si="5"/>
        <v>8.6715109173207949</v>
      </c>
      <c r="AC17" s="4">
        <f t="shared" ca="1" si="5"/>
        <v>2.6228216254057832</v>
      </c>
      <c r="AD17" s="4">
        <f t="shared" ca="1" si="5"/>
        <v>2.3325252845238542</v>
      </c>
      <c r="AE17" s="4">
        <f t="shared" ca="1" si="5"/>
        <v>9.4662370307700563</v>
      </c>
      <c r="AF17" s="4">
        <f t="shared" ca="1" si="5"/>
        <v>4.9678686886428203</v>
      </c>
      <c r="AG17" s="4">
        <f t="shared" ca="1" si="5"/>
        <v>7.6378039702106681</v>
      </c>
    </row>
    <row r="18" spans="1:33">
      <c r="A18" s="4">
        <f t="shared" si="6"/>
        <v>17</v>
      </c>
      <c r="B18" s="4">
        <f>IF($I$2=1,IF($I$3=1,Sheet6!B18,Sheet4!B18), IF(Projeto_02!$I$3=0,Sheet3!B18,Sheet5!B18))</f>
        <v>1.0022595757618546</v>
      </c>
      <c r="C18" s="4">
        <f>IF($I$2=1,IF($I$3=1,Sheet6!C18,Sheet4!C18), IF(Projeto_02!$I$3=0,Sheet3!C18,Sheet5!C18))</f>
        <v>9.062450956723529</v>
      </c>
      <c r="D18" s="4">
        <f>IF($I$2=1,IF($I$3=1,Sheet6!D18,Sheet4!D18), IF(Projeto_02!$I$3=0,Sheet3!D18,Sheet5!D18))</f>
        <v>40.301572462408132</v>
      </c>
      <c r="E18" s="4">
        <f>IF($I$2=1,IF($I$3=1,Sheet6!E18,Sheet4!E18), IF(Projeto_02!$I$3=0,Sheet3!E18,Sheet5!E18))</f>
        <v>32.975086749511291</v>
      </c>
      <c r="F18" s="4">
        <f>IF($I$2=1,IF($I$3=1,Sheet6!F18,Sheet4!F18), IF(Projeto_02!$I$3=0,Sheet3!F18,Sheet5!F18))</f>
        <v>16.658630255595213</v>
      </c>
      <c r="K18" s="4">
        <f t="shared" si="7"/>
        <v>1.0022595757618546</v>
      </c>
      <c r="L18" s="4">
        <f t="shared" si="8"/>
        <v>29.2132371879276</v>
      </c>
      <c r="M18" s="4">
        <f t="shared" si="9"/>
        <v>20.150786231204073</v>
      </c>
      <c r="N18" s="4">
        <f t="shared" si="10"/>
        <v>24.645771621713678</v>
      </c>
      <c r="O18" s="4">
        <f t="shared" si="11"/>
        <v>24.987945383392812</v>
      </c>
      <c r="P18" s="4">
        <f t="shared" si="2"/>
        <v>100.00000000000001</v>
      </c>
      <c r="R18" s="4">
        <f t="shared" ca="1" si="12"/>
        <v>115.41009557396301</v>
      </c>
      <c r="S18" s="4">
        <f t="shared" ca="1" si="13"/>
        <v>7.1859618937583267</v>
      </c>
      <c r="T18" s="4">
        <f t="shared" ca="1" si="14"/>
        <v>15.986995277680178</v>
      </c>
      <c r="U18" s="4">
        <f t="shared" ca="1" si="15"/>
        <v>0</v>
      </c>
      <c r="V18" s="4">
        <f t="shared" ca="1" si="16"/>
        <v>18.374117505677205</v>
      </c>
      <c r="W18" s="4">
        <f t="shared" ca="1" si="4"/>
        <v>156.95717025107871</v>
      </c>
      <c r="X18" s="4">
        <f t="shared" ca="1" si="5"/>
        <v>9.3154401103751958</v>
      </c>
      <c r="Y18" s="4">
        <f t="shared" ca="1" si="5"/>
        <v>6.9626336268409981</v>
      </c>
      <c r="Z18" s="4">
        <f t="shared" ca="1" si="5"/>
        <v>4.5850540497893935</v>
      </c>
      <c r="AA18" s="4">
        <f t="shared" ca="1" si="5"/>
        <v>3.2877866124730435</v>
      </c>
      <c r="AB18" s="4">
        <f t="shared" ca="1" si="5"/>
        <v>9.9823922647271797</v>
      </c>
      <c r="AC18" s="4">
        <f t="shared" ca="1" si="5"/>
        <v>1.8407505943163249</v>
      </c>
      <c r="AD18" s="4">
        <f t="shared" ca="1" si="5"/>
        <v>4.5377631334340718</v>
      </c>
      <c r="AE18" s="4">
        <f t="shared" ca="1" si="5"/>
        <v>2.4515513545485499</v>
      </c>
      <c r="AF18" s="4">
        <f t="shared" ca="1" si="5"/>
        <v>5.741344089426649</v>
      </c>
      <c r="AG18" s="4">
        <f t="shared" ca="1" si="5"/>
        <v>2.6947666565581843</v>
      </c>
    </row>
    <row r="19" spans="1:33">
      <c r="A19" s="4">
        <f t="shared" si="6"/>
        <v>18</v>
      </c>
      <c r="B19" s="4">
        <f>IF($I$2=1,IF($I$3=1,Sheet6!B19,Sheet4!B19), IF(Projeto_02!$I$3=0,Sheet3!B19,Sheet5!B19))</f>
        <v>0.75169468182139099</v>
      </c>
      <c r="C19" s="4">
        <f>IF($I$2=1,IF($I$3=1,Sheet6!C19,Sheet4!C19), IF(Projeto_02!$I$3=0,Sheet3!C19,Sheet5!C19))</f>
        <v>7.5005256593192868</v>
      </c>
      <c r="D19" s="4">
        <f>IF($I$2=1,IF($I$3=1,Sheet6!D19,Sheet4!D19), IF(Projeto_02!$I$3=0,Sheet3!D19,Sheet5!D19))</f>
        <v>38.083905407512027</v>
      </c>
      <c r="E19" s="4">
        <f>IF($I$2=1,IF($I$3=1,Sheet6!E19,Sheet4!E19), IF(Projeto_02!$I$3=0,Sheet3!E19,Sheet5!E19))</f>
        <v>34.540666833580737</v>
      </c>
      <c r="F19" s="4">
        <f>IF($I$2=1,IF($I$3=1,Sheet6!F19,Sheet4!F19), IF(Projeto_02!$I$3=0,Sheet3!F19,Sheet5!F19))</f>
        <v>19.123207417766579</v>
      </c>
      <c r="K19" s="4">
        <f t="shared" si="7"/>
        <v>0.75169468182139099</v>
      </c>
      <c r="L19" s="4">
        <f t="shared" si="8"/>
        <v>26.542478363075304</v>
      </c>
      <c r="M19" s="4">
        <f t="shared" si="9"/>
        <v>19.041952703756017</v>
      </c>
      <c r="N19" s="4">
        <f t="shared" si="10"/>
        <v>24.97906312469744</v>
      </c>
      <c r="O19" s="4">
        <f t="shared" si="11"/>
        <v>28.684811126649862</v>
      </c>
      <c r="P19" s="4">
        <f t="shared" si="2"/>
        <v>100.00000000000001</v>
      </c>
      <c r="R19" s="4">
        <f t="shared" ca="1" si="12"/>
        <v>120.12377578320819</v>
      </c>
      <c r="S19" s="4">
        <f t="shared" ca="1" si="13"/>
        <v>7.1018866907782181</v>
      </c>
      <c r="T19" s="4">
        <f t="shared" ca="1" si="14"/>
        <v>18.972033004901334</v>
      </c>
      <c r="U19" s="4">
        <f t="shared" ca="1" si="15"/>
        <v>0</v>
      </c>
      <c r="V19" s="4">
        <f t="shared" ca="1" si="16"/>
        <v>23.795741732705398</v>
      </c>
      <c r="W19" s="4">
        <f t="shared" ca="1" si="4"/>
        <v>169.99343721159315</v>
      </c>
      <c r="X19" s="4">
        <f t="shared" ref="X19:AG44" ca="1" si="17">10*RAND()</f>
        <v>8.2491260550719119</v>
      </c>
      <c r="Y19" s="4">
        <f t="shared" ca="1" si="17"/>
        <v>3.5354458458267235</v>
      </c>
      <c r="Z19" s="4">
        <f t="shared" ca="1" si="17"/>
        <v>3.6195210488068321</v>
      </c>
      <c r="AA19" s="4">
        <f t="shared" ca="1" si="17"/>
        <v>0.63448332158567822</v>
      </c>
      <c r="AB19" s="4">
        <f t="shared" ca="1" si="17"/>
        <v>7.8374699637671572</v>
      </c>
      <c r="AC19" s="4">
        <f t="shared" ca="1" si="17"/>
        <v>2.4158457367389619</v>
      </c>
      <c r="AD19" s="4">
        <f t="shared" ca="1" si="17"/>
        <v>1.6084459423274733</v>
      </c>
      <c r="AE19" s="4">
        <f t="shared" ca="1" si="17"/>
        <v>5.2328169014857995</v>
      </c>
      <c r="AF19" s="4">
        <f t="shared" ca="1" si="17"/>
        <v>5.2103227725056538</v>
      </c>
      <c r="AG19" s="4">
        <f t="shared" ca="1" si="17"/>
        <v>2.9128480569472481</v>
      </c>
    </row>
    <row r="20" spans="1:33">
      <c r="A20" s="4">
        <f t="shared" si="6"/>
        <v>19</v>
      </c>
      <c r="B20" s="4">
        <f>IF($I$2=1,IF($I$3=1,Sheet6!B20,Sheet4!B20), IF(Projeto_02!$I$3=0,Sheet3!B20,Sheet5!B20))</f>
        <v>0.56377101136604324</v>
      </c>
      <c r="C20" s="4">
        <f>IF($I$2=1,IF($I$3=1,Sheet6!C20,Sheet4!C20), IF(Projeto_02!$I$3=0,Sheet3!C20,Sheet5!C20))</f>
        <v>6.1883441979107774</v>
      </c>
      <c r="D20" s="4">
        <f>IF($I$2=1,IF($I$3=1,Sheet6!D20,Sheet4!D20), IF(Projeto_02!$I$3=0,Sheet3!D20,Sheet5!D20))</f>
        <v>35.775619998624677</v>
      </c>
      <c r="E20" s="4">
        <f>IF($I$2=1,IF($I$3=1,Sheet6!E20,Sheet4!E20), IF(Projeto_02!$I$3=0,Sheet3!E20,Sheet5!E20))</f>
        <v>35.851151061862197</v>
      </c>
      <c r="F20" s="4">
        <f>IF($I$2=1,IF($I$3=1,Sheet6!F20,Sheet4!F20), IF(Projeto_02!$I$3=0,Sheet3!F20,Sheet5!F20))</f>
        <v>21.621113730236324</v>
      </c>
      <c r="K20" s="4">
        <f t="shared" si="7"/>
        <v>0.56377101136604324</v>
      </c>
      <c r="L20" s="4">
        <f t="shared" si="8"/>
        <v>24.076154197223122</v>
      </c>
      <c r="M20" s="4">
        <f t="shared" si="9"/>
        <v>17.887809999312346</v>
      </c>
      <c r="N20" s="4">
        <f t="shared" si="10"/>
        <v>25.040594196744028</v>
      </c>
      <c r="O20" s="4">
        <f t="shared" si="11"/>
        <v>32.431670595354475</v>
      </c>
      <c r="P20" s="4">
        <f t="shared" si="2"/>
        <v>100.00000000000001</v>
      </c>
      <c r="R20" s="4">
        <f t="shared" ca="1" si="12"/>
        <v>116.24894332849864</v>
      </c>
      <c r="S20" s="4">
        <f t="shared" ca="1" si="13"/>
        <v>10.333583628421799</v>
      </c>
      <c r="T20" s="4">
        <f t="shared" ca="1" si="14"/>
        <v>23.014182694554183</v>
      </c>
      <c r="U20" s="4">
        <f t="shared" ca="1" si="15"/>
        <v>0</v>
      </c>
      <c r="V20" s="4">
        <f t="shared" ca="1" si="16"/>
        <v>23.174985304068173</v>
      </c>
      <c r="W20" s="4">
        <f t="shared" ca="1" si="4"/>
        <v>172.77169495554281</v>
      </c>
      <c r="X20" s="4">
        <f t="shared" ca="1" si="17"/>
        <v>3.7832488717079094</v>
      </c>
      <c r="Y20" s="4">
        <f t="shared" ca="1" si="17"/>
        <v>7.658081326417463</v>
      </c>
      <c r="Z20" s="4">
        <f t="shared" ca="1" si="17"/>
        <v>4.426384388773883</v>
      </c>
      <c r="AA20" s="4">
        <f t="shared" ca="1" si="17"/>
        <v>0.38423469912103436</v>
      </c>
      <c r="AB20" s="4">
        <f t="shared" ca="1" si="17"/>
        <v>2.0893159506573022</v>
      </c>
      <c r="AC20" s="4">
        <f t="shared" ca="1" si="17"/>
        <v>2.7100723792945249</v>
      </c>
      <c r="AD20" s="4">
        <f t="shared" ca="1" si="17"/>
        <v>2.251248697984618</v>
      </c>
      <c r="AE20" s="4">
        <f t="shared" ca="1" si="17"/>
        <v>1.8338364631214943</v>
      </c>
      <c r="AF20" s="4">
        <f t="shared" ca="1" si="17"/>
        <v>4.3157054515506204</v>
      </c>
      <c r="AG20" s="4">
        <f t="shared" ca="1" si="17"/>
        <v>7.1672526974472737</v>
      </c>
    </row>
    <row r="21" spans="1:33">
      <c r="A21" s="4">
        <f t="shared" si="6"/>
        <v>20</v>
      </c>
      <c r="B21" s="4">
        <f>IF($I$2=1,IF($I$3=1,Sheet6!B21,Sheet4!B21), IF(Projeto_02!$I$3=0,Sheet3!B21,Sheet5!B21))</f>
        <v>0.42282825852453243</v>
      </c>
      <c r="C21" s="4">
        <f>IF($I$2=1,IF($I$3=1,Sheet6!C21,Sheet4!C21), IF(Projeto_02!$I$3=0,Sheet3!C21,Sheet5!C21))</f>
        <v>5.0916181111701331</v>
      </c>
      <c r="D21" s="4">
        <f>IF($I$2=1,IF($I$3=1,Sheet6!D21,Sheet4!D21), IF(Projeto_02!$I$3=0,Sheet3!D21,Sheet5!D21))</f>
        <v>33.435726838344365</v>
      </c>
      <c r="E21" s="4">
        <f>IF($I$2=1,IF($I$3=1,Sheet6!E21,Sheet4!E21), IF(Projeto_02!$I$3=0,Sheet3!E21,Sheet5!E21))</f>
        <v>36.924653642050266</v>
      </c>
      <c r="F21" s="4">
        <f>IF($I$2=1,IF($I$3=1,Sheet6!F21,Sheet4!F21), IF(Projeto_02!$I$3=0,Sheet3!F21,Sheet5!F21))</f>
        <v>24.125173149910726</v>
      </c>
      <c r="K21" s="4">
        <f t="shared" si="7"/>
        <v>0.42282825852453243</v>
      </c>
      <c r="L21" s="4">
        <f t="shared" si="8"/>
        <v>21.809481530342321</v>
      </c>
      <c r="M21" s="4">
        <f t="shared" si="9"/>
        <v>16.71786341917219</v>
      </c>
      <c r="N21" s="4">
        <f t="shared" si="10"/>
        <v>24.862067067094891</v>
      </c>
      <c r="O21" s="4">
        <f t="shared" si="11"/>
        <v>36.187759724866076</v>
      </c>
      <c r="P21" s="4">
        <f t="shared" si="2"/>
        <v>100.00000000000001</v>
      </c>
      <c r="R21" s="4">
        <f t="shared" ca="1" si="12"/>
        <v>119.67742800338559</v>
      </c>
      <c r="S21" s="4">
        <f t="shared" ca="1" si="13"/>
        <v>13.149526250296566</v>
      </c>
      <c r="T21" s="4">
        <f t="shared" ca="1" si="14"/>
        <v>21.469319882861583</v>
      </c>
      <c r="U21" s="4">
        <f t="shared" ca="1" si="15"/>
        <v>0</v>
      </c>
      <c r="V21" s="4">
        <f t="shared" ca="1" si="16"/>
        <v>24.546766655775826</v>
      </c>
      <c r="W21" s="4">
        <f t="shared" ca="1" si="4"/>
        <v>178.84304079231956</v>
      </c>
      <c r="X21" s="4">
        <f t="shared" ca="1" si="17"/>
        <v>9.841657771700385</v>
      </c>
      <c r="Y21" s="4">
        <f t="shared" ca="1" si="17"/>
        <v>6.4131730968134431</v>
      </c>
      <c r="Z21" s="4">
        <f t="shared" ca="1" si="17"/>
        <v>3.5972304749386783</v>
      </c>
      <c r="AA21" s="4">
        <f t="shared" ca="1" si="17"/>
        <v>5.1420932866312778</v>
      </c>
      <c r="AB21" s="4">
        <f t="shared" ca="1" si="17"/>
        <v>7.7671299776873504</v>
      </c>
      <c r="AC21" s="4">
        <f t="shared" ca="1" si="17"/>
        <v>6.3953486259796977</v>
      </c>
      <c r="AD21" s="4">
        <f t="shared" ca="1" si="17"/>
        <v>0.33008625117046941</v>
      </c>
      <c r="AE21" s="4">
        <f t="shared" ca="1" si="17"/>
        <v>9.7782392753739344</v>
      </c>
      <c r="AF21" s="4">
        <f t="shared" ca="1" si="17"/>
        <v>1.61106751406906</v>
      </c>
      <c r="AG21" s="4">
        <f t="shared" ca="1" si="17"/>
        <v>8.671367864312483</v>
      </c>
    </row>
    <row r="22" spans="1:33">
      <c r="A22" s="4">
        <f t="shared" si="6"/>
        <v>21</v>
      </c>
      <c r="B22" s="4">
        <f>IF($I$2=1,IF($I$3=1,Sheet6!B22,Sheet4!B22), IF(Projeto_02!$I$3=0,Sheet3!B22,Sheet5!B22))</f>
        <v>0.31712119389339932</v>
      </c>
      <c r="C22" s="4">
        <f>IF($I$2=1,IF($I$3=1,Sheet6!C22,Sheet4!C22), IF(Projeto_02!$I$3=0,Sheet3!C22,Sheet5!C22))</f>
        <v>4.1790015535672396</v>
      </c>
      <c r="D22" s="4">
        <f>IF($I$2=1,IF($I$3=1,Sheet6!D22,Sheet4!D22), IF(Projeto_02!$I$3=0,Sheet3!D22,Sheet5!D22))</f>
        <v>31.110477776743956</v>
      </c>
      <c r="E22" s="4">
        <f>IF($I$2=1,IF($I$3=1,Sheet6!E22,Sheet4!E22), IF(Projeto_02!$I$3=0,Sheet3!E22,Sheet5!E22))</f>
        <v>37.782019619175216</v>
      </c>
      <c r="F22" s="4">
        <f>IF($I$2=1,IF($I$3=1,Sheet6!F22,Sheet4!F22), IF(Projeto_02!$I$3=0,Sheet3!F22,Sheet5!F22))</f>
        <v>26.611379856620214</v>
      </c>
      <c r="K22" s="4">
        <f t="shared" si="7"/>
        <v>0.31712119389339932</v>
      </c>
      <c r="L22" s="4">
        <f t="shared" si="8"/>
        <v>19.734240441939221</v>
      </c>
      <c r="M22" s="4">
        <f t="shared" si="9"/>
        <v>15.555238888371985</v>
      </c>
      <c r="N22" s="4">
        <f t="shared" si="10"/>
        <v>24.476329690865096</v>
      </c>
      <c r="O22" s="4">
        <f t="shared" si="11"/>
        <v>39.917069784930312</v>
      </c>
      <c r="P22" s="4">
        <f t="shared" si="2"/>
        <v>100.00000000000003</v>
      </c>
      <c r="R22" s="4">
        <f t="shared" ca="1" si="12"/>
        <v>113.48932656685287</v>
      </c>
      <c r="S22" s="4">
        <f t="shared" ca="1" si="13"/>
        <v>13.284807215484948</v>
      </c>
      <c r="T22" s="4">
        <f t="shared" ca="1" si="14"/>
        <v>18.948557959512275</v>
      </c>
      <c r="U22" s="4">
        <f t="shared" ca="1" si="15"/>
        <v>0</v>
      </c>
      <c r="V22" s="4">
        <f t="shared" ca="1" si="16"/>
        <v>31.748328704131161</v>
      </c>
      <c r="W22" s="4">
        <f t="shared" ca="1" si="4"/>
        <v>177.47102044598125</v>
      </c>
      <c r="X22" s="4">
        <f t="shared" ca="1" si="17"/>
        <v>0.76164947568389207</v>
      </c>
      <c r="Y22" s="4">
        <f t="shared" ca="1" si="17"/>
        <v>6.9497509122166186</v>
      </c>
      <c r="Z22" s="4">
        <f t="shared" ca="1" si="17"/>
        <v>6.8144699470282344</v>
      </c>
      <c r="AA22" s="4">
        <f t="shared" ca="1" si="17"/>
        <v>9.3352318703775445</v>
      </c>
      <c r="AB22" s="4">
        <f t="shared" ca="1" si="17"/>
        <v>9.9251011970346443</v>
      </c>
      <c r="AC22" s="4">
        <f t="shared" ca="1" si="17"/>
        <v>2.7235391486793068</v>
      </c>
      <c r="AD22" s="4">
        <f t="shared" ca="1" si="17"/>
        <v>7.7364111442967323</v>
      </c>
      <c r="AE22" s="4">
        <f t="shared" ca="1" si="17"/>
        <v>4.5671831516800623</v>
      </c>
      <c r="AF22" s="4">
        <f t="shared" ca="1" si="17"/>
        <v>5.5574645952737187</v>
      </c>
      <c r="AG22" s="4">
        <f t="shared" ca="1" si="17"/>
        <v>4.0455204814118417</v>
      </c>
    </row>
    <row r="23" spans="1:33">
      <c r="A23" s="4">
        <f t="shared" si="6"/>
        <v>22</v>
      </c>
      <c r="B23" s="4">
        <f>IF($I$2=1,IF($I$3=1,Sheet6!B23,Sheet4!B23), IF(Projeto_02!$I$3=0,Sheet3!B23,Sheet5!B23))</f>
        <v>0.23784089542004949</v>
      </c>
      <c r="C23" s="4">
        <f>IF($I$2=1,IF($I$3=1,Sheet6!C23,Sheet4!C23), IF(Projeto_02!$I$3=0,Sheet3!C23,Sheet5!C23))</f>
        <v>3.4224815413271417</v>
      </c>
      <c r="D23" s="4">
        <f>IF($I$2=1,IF($I$3=1,Sheet6!D23,Sheet4!D23), IF(Projeto_02!$I$3=0,Sheet3!D23,Sheet5!D23))</f>
        <v>28.835230309783011</v>
      </c>
      <c r="E23" s="4">
        <f>IF($I$2=1,IF($I$3=1,Sheet6!E23,Sheet4!E23), IF(Projeto_02!$I$3=0,Sheet3!E23,Sheet5!E23))</f>
        <v>38.445434427763104</v>
      </c>
      <c r="F23" s="4">
        <f>IF($I$2=1,IF($I$3=1,Sheet6!F23,Sheet4!F23), IF(Projeto_02!$I$3=0,Sheet3!F23,Sheet5!F23))</f>
        <v>29.059012825706724</v>
      </c>
      <c r="K23" s="4">
        <f t="shared" si="7"/>
        <v>0.23784089542004949</v>
      </c>
      <c r="L23" s="4">
        <f t="shared" si="8"/>
        <v>17.840096696218648</v>
      </c>
      <c r="M23" s="4">
        <f t="shared" si="9"/>
        <v>14.417615154891511</v>
      </c>
      <c r="N23" s="4">
        <f t="shared" si="10"/>
        <v>23.915928014909728</v>
      </c>
      <c r="O23" s="4">
        <f t="shared" si="11"/>
        <v>43.588519238560075</v>
      </c>
      <c r="P23" s="4">
        <f t="shared" si="2"/>
        <v>100</v>
      </c>
      <c r="R23" s="4">
        <f t="shared" ca="1" si="12"/>
        <v>115.03963378945406</v>
      </c>
      <c r="S23" s="4">
        <f t="shared" ca="1" si="13"/>
        <v>14.251837986475156</v>
      </c>
      <c r="T23" s="4">
        <f t="shared" ca="1" si="14"/>
        <v>15.909483160723195</v>
      </c>
      <c r="U23" s="4">
        <f t="shared" ca="1" si="15"/>
        <v>0</v>
      </c>
      <c r="V23" s="4">
        <f t="shared" ca="1" si="16"/>
        <v>31.457278041515448</v>
      </c>
      <c r="W23" s="4">
        <f t="shared" ca="1" si="4"/>
        <v>176.65823297816786</v>
      </c>
      <c r="X23" s="4">
        <f t="shared" ca="1" si="17"/>
        <v>4.6301314081774176</v>
      </c>
      <c r="Y23" s="4">
        <f t="shared" ca="1" si="17"/>
        <v>3.0798241855762276</v>
      </c>
      <c r="Z23" s="4">
        <f t="shared" ca="1" si="17"/>
        <v>2.1127934145860183</v>
      </c>
      <c r="AA23" s="4">
        <f t="shared" ca="1" si="17"/>
        <v>5.1518682133751001</v>
      </c>
      <c r="AB23" s="4">
        <f t="shared" ca="1" si="17"/>
        <v>7.0539479634401205</v>
      </c>
      <c r="AC23" s="4">
        <f t="shared" ca="1" si="17"/>
        <v>7.3449986260558369</v>
      </c>
      <c r="AD23" s="4">
        <f t="shared" ca="1" si="17"/>
        <v>8.1962007652323283</v>
      </c>
      <c r="AE23" s="4">
        <f t="shared" ca="1" si="17"/>
        <v>2.3817808490205206</v>
      </c>
      <c r="AF23" s="4">
        <f t="shared" ca="1" si="17"/>
        <v>1.4824883537569722E-2</v>
      </c>
      <c r="AG23" s="4">
        <f t="shared" ca="1" si="17"/>
        <v>8.6242796387132827</v>
      </c>
    </row>
    <row r="24" spans="1:33">
      <c r="A24" s="4">
        <f t="shared" si="6"/>
        <v>23</v>
      </c>
      <c r="B24" s="4">
        <f>IF($I$2=1,IF($I$3=1,Sheet6!B24,Sheet4!B24), IF(Projeto_02!$I$3=0,Sheet3!B24,Sheet5!B24))</f>
        <v>0.17838067156503712</v>
      </c>
      <c r="C24" s="4">
        <f>IF($I$2=1,IF($I$3=1,Sheet6!C24,Sheet4!C24), IF(Projeto_02!$I$3=0,Sheet3!C24,Sheet5!C24))</f>
        <v>2.797445456916726</v>
      </c>
      <c r="D24" s="4">
        <f>IF($I$2=1,IF($I$3=1,Sheet6!D24,Sheet4!D24), IF(Projeto_02!$I$3=0,Sheet3!D24,Sheet5!D24))</f>
        <v>26.636203587070138</v>
      </c>
      <c r="E24" s="4">
        <f>IF($I$2=1,IF($I$3=1,Sheet6!E24,Sheet4!E24), IF(Projeto_02!$I$3=0,Sheet3!E24,Sheet5!E24))</f>
        <v>38.937364657250434</v>
      </c>
      <c r="F24" s="4">
        <f>IF($I$2=1,IF($I$3=1,Sheet6!F24,Sheet4!F24), IF(Projeto_02!$I$3=0,Sheet3!F24,Sheet5!F24))</f>
        <v>31.450605627197696</v>
      </c>
      <c r="K24" s="4">
        <f t="shared" si="7"/>
        <v>0.17838067156503712</v>
      </c>
      <c r="L24" s="4">
        <f t="shared" si="8"/>
        <v>16.115547250451797</v>
      </c>
      <c r="M24" s="4">
        <f t="shared" si="9"/>
        <v>13.318101793535075</v>
      </c>
      <c r="N24" s="4">
        <f t="shared" si="10"/>
        <v>23.212061843651572</v>
      </c>
      <c r="O24" s="4">
        <f t="shared" si="11"/>
        <v>47.175908440796533</v>
      </c>
      <c r="P24" s="4">
        <f t="shared" si="2"/>
        <v>100.00000000000001</v>
      </c>
      <c r="R24" s="4">
        <f t="shared" ca="1" si="12"/>
        <v>117.64535616437031</v>
      </c>
      <c r="S24" s="4">
        <f t="shared" ca="1" si="13"/>
        <v>13.866329843843923</v>
      </c>
      <c r="T24" s="4">
        <f t="shared" ca="1" si="14"/>
        <v>12.998393581181478</v>
      </c>
      <c r="U24" s="4">
        <f t="shared" ca="1" si="15"/>
        <v>0</v>
      </c>
      <c r="V24" s="4">
        <f t="shared" ca="1" si="16"/>
        <v>39.237659078822006</v>
      </c>
      <c r="W24" s="4">
        <f t="shared" ca="1" si="4"/>
        <v>183.74773866821772</v>
      </c>
      <c r="X24" s="4">
        <f t="shared" ca="1" si="17"/>
        <v>3.467299087529454</v>
      </c>
      <c r="Y24" s="4">
        <f t="shared" ca="1" si="17"/>
        <v>0.86157671261320568</v>
      </c>
      <c r="Z24" s="4">
        <f t="shared" ca="1" si="17"/>
        <v>1.247084855244438</v>
      </c>
      <c r="AA24" s="4">
        <f t="shared" ca="1" si="17"/>
        <v>4.1581744347861544</v>
      </c>
      <c r="AB24" s="4">
        <f t="shared" ca="1" si="17"/>
        <v>9.3539929625900236</v>
      </c>
      <c r="AC24" s="4">
        <f t="shared" ca="1" si="17"/>
        <v>1.5736119252834679</v>
      </c>
      <c r="AD24" s="4">
        <f t="shared" ca="1" si="17"/>
        <v>4.6183971462820859</v>
      </c>
      <c r="AE24" s="4">
        <f t="shared" ca="1" si="17"/>
        <v>4.5366317896014854</v>
      </c>
      <c r="AF24" s="4">
        <f t="shared" ca="1" si="17"/>
        <v>2.2811418036657836</v>
      </c>
      <c r="AG24" s="4">
        <f t="shared" ca="1" si="17"/>
        <v>7.8693925213013252</v>
      </c>
    </row>
    <row r="25" spans="1:33">
      <c r="A25" s="4">
        <f t="shared" si="6"/>
        <v>24</v>
      </c>
      <c r="B25" s="4">
        <f>IF($I$2=1,IF($I$3=1,Sheet6!B25,Sheet4!B25), IF(Projeto_02!$I$3=0,Sheet3!B25,Sheet5!B25))</f>
        <v>0.13378550367377784</v>
      </c>
      <c r="C25" s="4">
        <f>IF($I$2=1,IF($I$3=1,Sheet6!C25,Sheet4!C25), IF(Projeto_02!$I$3=0,Sheet3!C25,Sheet5!C25))</f>
        <v>2.2825515334246402</v>
      </c>
      <c r="D25" s="4">
        <f>IF($I$2=1,IF($I$3=1,Sheet6!D25,Sheet4!D25), IF(Projeto_02!$I$3=0,Sheet3!D25,Sheet5!D25))</f>
        <v>24.532072319746469</v>
      </c>
      <c r="E25" s="4">
        <f>IF($I$2=1,IF($I$3=1,Sheet6!E25,Sheet4!E25), IF(Projeto_02!$I$3=0,Sheet3!E25,Sheet5!E25))</f>
        <v>39.279778831592289</v>
      </c>
      <c r="F25" s="4">
        <f>IF($I$2=1,IF($I$3=1,Sheet6!F25,Sheet4!F25), IF(Projeto_02!$I$3=0,Sheet3!F25,Sheet5!F25))</f>
        <v>33.771811811562856</v>
      </c>
      <c r="K25" s="4">
        <f t="shared" si="7"/>
        <v>0.13378550367377784</v>
      </c>
      <c r="L25" s="4">
        <f t="shared" si="8"/>
        <v>14.548587693297877</v>
      </c>
      <c r="M25" s="4">
        <f t="shared" si="9"/>
        <v>12.26603615987324</v>
      </c>
      <c r="N25" s="4">
        <f t="shared" si="10"/>
        <v>22.39387292581085</v>
      </c>
      <c r="O25" s="4">
        <f t="shared" si="11"/>
        <v>50.657717717344269</v>
      </c>
      <c r="P25" s="4">
        <f t="shared" si="2"/>
        <v>100.00000000000001</v>
      </c>
      <c r="R25" s="4">
        <f t="shared" ca="1" si="12"/>
        <v>113.3914092824935</v>
      </c>
      <c r="S25" s="4">
        <f t="shared" ca="1" si="13"/>
        <v>11.463762701012797</v>
      </c>
      <c r="T25" s="4">
        <f t="shared" ca="1" si="14"/>
        <v>22.344299144120399</v>
      </c>
      <c r="U25" s="4">
        <f t="shared" ca="1" si="15"/>
        <v>0</v>
      </c>
      <c r="V25" s="4">
        <f t="shared" ca="1" si="16"/>
        <v>35.539419878589825</v>
      </c>
      <c r="W25" s="4">
        <f t="shared" ca="1" si="4"/>
        <v>182.73889100621651</v>
      </c>
      <c r="X25" s="4">
        <f t="shared" ca="1" si="17"/>
        <v>3.0608216796232499</v>
      </c>
      <c r="Y25" s="4">
        <f t="shared" ca="1" si="17"/>
        <v>7.3147685615000562</v>
      </c>
      <c r="Z25" s="4">
        <f t="shared" ca="1" si="17"/>
        <v>9.7173357043311839</v>
      </c>
      <c r="AA25" s="4">
        <f t="shared" ca="1" si="17"/>
        <v>0.37143014139226271</v>
      </c>
      <c r="AB25" s="4">
        <f t="shared" ca="1" si="17"/>
        <v>1.6607701320245527</v>
      </c>
      <c r="AC25" s="4">
        <f t="shared" ca="1" si="17"/>
        <v>5.3590093322567309</v>
      </c>
      <c r="AD25" s="4">
        <f t="shared" ca="1" si="17"/>
        <v>4.3247891642269289</v>
      </c>
      <c r="AE25" s="4">
        <f t="shared" ca="1" si="17"/>
        <v>9.5008833939856121</v>
      </c>
      <c r="AF25" s="4">
        <f t="shared" ca="1" si="17"/>
        <v>4.3855986387883927</v>
      </c>
      <c r="AG25" s="4">
        <f t="shared" ca="1" si="17"/>
        <v>5.3829149873436961</v>
      </c>
    </row>
    <row r="26" spans="1:33">
      <c r="A26" s="4">
        <f t="shared" si="6"/>
        <v>25</v>
      </c>
      <c r="B26" s="4">
        <f>IF($I$2=1,IF($I$3=1,Sheet6!B26,Sheet4!B26), IF(Projeto_02!$I$3=0,Sheet3!B26,Sheet5!B26))</f>
        <v>0.10033912775533338</v>
      </c>
      <c r="C26" s="4">
        <f>IF($I$2=1,IF($I$3=1,Sheet6!C26,Sheet4!C26), IF(Projeto_02!$I$3=0,Sheet3!C26,Sheet5!C26))</f>
        <v>1.8594876026581568</v>
      </c>
      <c r="D26" s="4">
        <f>IF($I$2=1,IF($I$3=1,Sheet6!D26,Sheet4!D26), IF(Projeto_02!$I$3=0,Sheet3!D26,Sheet5!D26))</f>
        <v>22.535375394456754</v>
      </c>
      <c r="E26" s="4">
        <f>IF($I$2=1,IF($I$3=1,Sheet6!E26,Sheet4!E26), IF(Projeto_02!$I$3=0,Sheet3!E26,Sheet5!E26))</f>
        <v>39.493598770985848</v>
      </c>
      <c r="F26" s="4">
        <f>IF($I$2=1,IF($I$3=1,Sheet6!F26,Sheet4!F26), IF(Projeto_02!$I$3=0,Sheet3!F26,Sheet5!F26))</f>
        <v>36.011199104143941</v>
      </c>
      <c r="K26" s="4">
        <f t="shared" si="7"/>
        <v>0.10033912775533338</v>
      </c>
      <c r="L26" s="4">
        <f t="shared" si="8"/>
        <v>13.127175299886535</v>
      </c>
      <c r="M26" s="4">
        <f t="shared" si="9"/>
        <v>11.26768769722838</v>
      </c>
      <c r="N26" s="4">
        <f t="shared" si="10"/>
        <v>21.48799921891387</v>
      </c>
      <c r="O26" s="4">
        <f t="shared" si="11"/>
        <v>54.016798656215897</v>
      </c>
      <c r="P26" s="4">
        <f t="shared" si="2"/>
        <v>100.00000000000001</v>
      </c>
      <c r="R26" s="4">
        <f t="shared" ca="1" si="12"/>
        <v>115.67189813173448</v>
      </c>
      <c r="S26" s="4">
        <f t="shared" ca="1" si="13"/>
        <v>11.194046936725957</v>
      </c>
      <c r="T26" s="4">
        <f t="shared" ca="1" si="14"/>
        <v>26.942346189824175</v>
      </c>
      <c r="U26" s="4">
        <f t="shared" ca="1" si="15"/>
        <v>0.25795486559380798</v>
      </c>
      <c r="V26" s="4">
        <f t="shared" ca="1" si="16"/>
        <v>32.257897021371313</v>
      </c>
      <c r="W26" s="4">
        <f t="shared" ca="1" si="4"/>
        <v>186.32414314524974</v>
      </c>
      <c r="X26" s="4">
        <f t="shared" ca="1" si="17"/>
        <v>7.967186543553165</v>
      </c>
      <c r="Y26" s="4">
        <f t="shared" ca="1" si="17"/>
        <v>5.6866976943121808</v>
      </c>
      <c r="Z26" s="4">
        <f t="shared" ca="1" si="17"/>
        <v>5.9564134585990205</v>
      </c>
      <c r="AA26" s="4">
        <f t="shared" ca="1" si="17"/>
        <v>1.3583664128952444</v>
      </c>
      <c r="AB26" s="4">
        <f t="shared" ca="1" si="17"/>
        <v>1.1004115473014364</v>
      </c>
      <c r="AC26" s="4">
        <f t="shared" ca="1" si="17"/>
        <v>4.3819344045199484</v>
      </c>
      <c r="AD26" s="4">
        <f t="shared" ca="1" si="17"/>
        <v>5.6736500830587975</v>
      </c>
      <c r="AE26" s="4">
        <f t="shared" ca="1" si="17"/>
        <v>5.6232199818977389</v>
      </c>
      <c r="AF26" s="4">
        <f t="shared" ca="1" si="17"/>
        <v>4.3930031496212365</v>
      </c>
      <c r="AG26" s="4">
        <f t="shared" ca="1" si="17"/>
        <v>0.45258162721308448</v>
      </c>
    </row>
    <row r="27" spans="1:33">
      <c r="A27" s="4">
        <f t="shared" si="6"/>
        <v>26</v>
      </c>
      <c r="B27" s="4">
        <f>IF($I$2=1,IF($I$3=1,Sheet6!B27,Sheet4!B27), IF(Projeto_02!$I$3=0,Sheet3!B27,Sheet5!B27))</f>
        <v>7.5254345816500035E-2</v>
      </c>
      <c r="C27" s="4">
        <f>IF($I$2=1,IF($I$3=1,Sheet6!C27,Sheet4!C27), IF(Projeto_02!$I$3=0,Sheet3!C27,Sheet5!C27))</f>
        <v>1.5126748640653589</v>
      </c>
      <c r="D27" s="4">
        <f>IF($I$2=1,IF($I$3=1,Sheet6!D27,Sheet4!D27), IF(Projeto_02!$I$3=0,Sheet3!D27,Sheet5!D27))</f>
        <v>20.653735375542713</v>
      </c>
      <c r="E27" s="4">
        <f>IF($I$2=1,IF($I$3=1,Sheet6!E27,Sheet4!E27), IF(Projeto_02!$I$3=0,Sheet3!E27,Sheet5!E27))</f>
        <v>39.598336388540133</v>
      </c>
      <c r="F27" s="4">
        <f>IF($I$2=1,IF($I$3=1,Sheet6!F27,Sheet4!F27), IF(Projeto_02!$I$3=0,Sheet3!F27,Sheet5!F27))</f>
        <v>38.159999026035329</v>
      </c>
      <c r="K27" s="4">
        <f t="shared" si="7"/>
        <v>7.5254345816500035E-2</v>
      </c>
      <c r="L27" s="4">
        <f t="shared" si="8"/>
        <v>11.839542551836715</v>
      </c>
      <c r="M27" s="4">
        <f t="shared" si="9"/>
        <v>10.326867687771358</v>
      </c>
      <c r="N27" s="4">
        <f t="shared" si="10"/>
        <v>20.518336875522465</v>
      </c>
      <c r="O27" s="4">
        <f t="shared" si="11"/>
        <v>57.239998539052976</v>
      </c>
      <c r="P27" s="4">
        <f t="shared" si="2"/>
        <v>100.00000000000001</v>
      </c>
      <c r="R27" s="4">
        <f t="shared" ca="1" si="12"/>
        <v>116.70973926347322</v>
      </c>
      <c r="S27" s="4">
        <f t="shared" ca="1" si="13"/>
        <v>15.834672120784408</v>
      </c>
      <c r="T27" s="4">
        <f t="shared" ca="1" si="14"/>
        <v>29.347509448302301</v>
      </c>
      <c r="U27" s="4">
        <f t="shared" ca="1" si="15"/>
        <v>0</v>
      </c>
      <c r="V27" s="4">
        <f t="shared" ca="1" si="16"/>
        <v>31.982980459922796</v>
      </c>
      <c r="W27" s="4">
        <f t="shared" ca="1" si="4"/>
        <v>193.87490129248275</v>
      </c>
      <c r="X27" s="4">
        <f t="shared" ca="1" si="17"/>
        <v>9.3685802064943413</v>
      </c>
      <c r="Y27" s="4">
        <f t="shared" ca="1" si="17"/>
        <v>8.3307390747556038</v>
      </c>
      <c r="Z27" s="4">
        <f t="shared" ca="1" si="17"/>
        <v>3.6901138906971518</v>
      </c>
      <c r="AA27" s="4">
        <f t="shared" ca="1" si="17"/>
        <v>1.2849506322190263</v>
      </c>
      <c r="AB27" s="4">
        <f t="shared" ca="1" si="17"/>
        <v>3.8038375730269314</v>
      </c>
      <c r="AC27" s="4">
        <f t="shared" ca="1" si="17"/>
        <v>4.0787541344754494</v>
      </c>
      <c r="AD27" s="4">
        <f t="shared" ca="1" si="17"/>
        <v>1.5525573425683747</v>
      </c>
      <c r="AE27" s="4">
        <f t="shared" ca="1" si="17"/>
        <v>3.1394598676847818</v>
      </c>
      <c r="AF27" s="4">
        <f t="shared" ca="1" si="17"/>
        <v>0.44561452739187768</v>
      </c>
      <c r="AG27" s="4">
        <f t="shared" ca="1" si="17"/>
        <v>9.0743359542968012</v>
      </c>
    </row>
    <row r="28" spans="1:33">
      <c r="A28" s="4">
        <f t="shared" si="6"/>
        <v>27</v>
      </c>
      <c r="B28" s="4">
        <f>IF($I$2=1,IF($I$3=1,Sheet6!B28,Sheet4!B28), IF(Projeto_02!$I$3=0,Sheet3!B28,Sheet5!B28))</f>
        <v>5.6440759362375026E-2</v>
      </c>
      <c r="C28" s="4">
        <f>IF($I$2=1,IF($I$3=1,Sheet6!C28,Sheet4!C28), IF(Projeto_02!$I$3=0,Sheet3!C28,Sheet5!C28))</f>
        <v>1.2289534777064122</v>
      </c>
      <c r="D28" s="4">
        <f>IF($I$2=1,IF($I$3=1,Sheet6!D28,Sheet4!D28), IF(Projeto_02!$I$3=0,Sheet3!D28,Sheet5!D28))</f>
        <v>18.890896810801511</v>
      </c>
      <c r="E28" s="4">
        <f>IF($I$2=1,IF($I$3=1,Sheet6!E28,Sheet4!E28), IF(Projeto_02!$I$3=0,Sheet3!E28,Sheet5!E28))</f>
        <v>39.611876238542159</v>
      </c>
      <c r="F28" s="4">
        <f>IF($I$2=1,IF($I$3=1,Sheet6!F28,Sheet4!F28), IF(Projeto_02!$I$3=0,Sheet3!F28,Sheet5!F28))</f>
        <v>40.211832713587576</v>
      </c>
      <c r="K28" s="4">
        <f t="shared" si="7"/>
        <v>5.6440759362375026E-2</v>
      </c>
      <c r="L28" s="4">
        <f t="shared" si="8"/>
        <v>10.674401883107169</v>
      </c>
      <c r="M28" s="4">
        <f t="shared" si="9"/>
        <v>9.445448405400759</v>
      </c>
      <c r="N28" s="4">
        <f t="shared" si="10"/>
        <v>19.505959881748367</v>
      </c>
      <c r="O28" s="4">
        <f t="shared" si="11"/>
        <v>60.317749070381346</v>
      </c>
      <c r="P28" s="4">
        <f t="shared" si="2"/>
        <v>100.00000000000001</v>
      </c>
      <c r="R28" s="4">
        <f t="shared" ca="1" si="12"/>
        <v>114.71362967552756</v>
      </c>
      <c r="S28" s="4">
        <f t="shared" ca="1" si="13"/>
        <v>15.088178951001833</v>
      </c>
      <c r="T28" s="4">
        <f t="shared" ca="1" si="14"/>
        <v>29.182871515035806</v>
      </c>
      <c r="U28" s="4">
        <f t="shared" ca="1" si="15"/>
        <v>2.6974273427529543</v>
      </c>
      <c r="V28" s="4">
        <f t="shared" ca="1" si="16"/>
        <v>26.940974275113646</v>
      </c>
      <c r="W28" s="4">
        <f t="shared" ca="1" si="4"/>
        <v>188.62308175943178</v>
      </c>
      <c r="X28" s="4">
        <f t="shared" ca="1" si="17"/>
        <v>4.3342256358273996</v>
      </c>
      <c r="Y28" s="4">
        <f t="shared" ca="1" si="17"/>
        <v>6.3303352237730692</v>
      </c>
      <c r="Z28" s="4">
        <f t="shared" ca="1" si="17"/>
        <v>7.076828393555644</v>
      </c>
      <c r="AA28" s="4">
        <f t="shared" ca="1" si="17"/>
        <v>7.2414663268221435</v>
      </c>
      <c r="AB28" s="4">
        <f t="shared" ca="1" si="17"/>
        <v>4.5440389840691893</v>
      </c>
      <c r="AC28" s="4">
        <f t="shared" ca="1" si="17"/>
        <v>9.586045168878341</v>
      </c>
      <c r="AD28" s="4">
        <f t="shared" ca="1" si="17"/>
        <v>2.9241776951378218</v>
      </c>
      <c r="AE28" s="4">
        <f t="shared" ca="1" si="17"/>
        <v>7.3811530953480728</v>
      </c>
      <c r="AF28" s="4">
        <f t="shared" ca="1" si="17"/>
        <v>3.8323333614938626</v>
      </c>
      <c r="AG28" s="4">
        <f t="shared" ca="1" si="17"/>
        <v>2.6403488848139087</v>
      </c>
    </row>
    <row r="29" spans="1:33">
      <c r="A29" s="4">
        <f t="shared" si="6"/>
        <v>28</v>
      </c>
      <c r="B29" s="4">
        <f>IF($I$2=1,IF($I$3=1,Sheet6!B29,Sheet4!B29), IF(Projeto_02!$I$3=0,Sheet3!B29,Sheet5!B29))</f>
        <v>4.2330569521781269E-2</v>
      </c>
      <c r="C29" s="4">
        <f>IF($I$2=1,IF($I$3=1,Sheet6!C29,Sheet4!C29), IF(Projeto_02!$I$3=0,Sheet3!C29,Sheet5!C29))</f>
        <v>0.99727297200572351</v>
      </c>
      <c r="D29" s="4">
        <f>IF($I$2=1,IF($I$3=1,Sheet6!D29,Sheet4!D29), IF(Projeto_02!$I$3=0,Sheet3!D29,Sheet5!D29))</f>
        <v>17.247597825262641</v>
      </c>
      <c r="E29" s="4">
        <f>IF($I$2=1,IF($I$3=1,Sheet6!E29,Sheet4!E29), IF(Projeto_02!$I$3=0,Sheet3!E29,Sheet5!E29))</f>
        <v>39.55036993144747</v>
      </c>
      <c r="F29" s="4">
        <f>IF($I$2=1,IF($I$3=1,Sheet6!F29,Sheet4!F29), IF(Projeto_02!$I$3=0,Sheet3!F29,Sheet5!F29))</f>
        <v>42.162428701762408</v>
      </c>
      <c r="K29" s="4">
        <f t="shared" si="7"/>
        <v>4.2330569521781269E-2</v>
      </c>
      <c r="L29" s="4">
        <f t="shared" si="8"/>
        <v>9.6210718846370469</v>
      </c>
      <c r="M29" s="4">
        <f t="shared" si="9"/>
        <v>8.6237989126313241</v>
      </c>
      <c r="N29" s="4">
        <f t="shared" si="10"/>
        <v>18.469155580566262</v>
      </c>
      <c r="O29" s="4">
        <f t="shared" si="11"/>
        <v>63.243643052643598</v>
      </c>
      <c r="P29" s="4">
        <f t="shared" si="2"/>
        <v>100</v>
      </c>
      <c r="R29" s="4">
        <f t="shared" ca="1" si="12"/>
        <v>115.72442701171271</v>
      </c>
      <c r="S29" s="4">
        <f t="shared" ca="1" si="13"/>
        <v>19.32055405504407</v>
      </c>
      <c r="T29" s="4">
        <f t="shared" ca="1" si="14"/>
        <v>30.308882500777131</v>
      </c>
      <c r="U29" s="4">
        <f t="shared" ca="1" si="15"/>
        <v>0</v>
      </c>
      <c r="V29" s="4">
        <f t="shared" ca="1" si="16"/>
        <v>22.521482535645589</v>
      </c>
      <c r="W29" s="4">
        <f t="shared" ca="1" si="4"/>
        <v>187.87534610317948</v>
      </c>
      <c r="X29" s="4">
        <f t="shared" ca="1" si="17"/>
        <v>7.9165353934582523</v>
      </c>
      <c r="Y29" s="4">
        <f t="shared" ca="1" si="17"/>
        <v>6.9057380572730942</v>
      </c>
      <c r="Z29" s="4">
        <f t="shared" ca="1" si="17"/>
        <v>2.6733629532308578</v>
      </c>
      <c r="AA29" s="4">
        <f t="shared" ca="1" si="17"/>
        <v>1.5473519674895342</v>
      </c>
      <c r="AB29" s="4">
        <f t="shared" ca="1" si="17"/>
        <v>5.3536227680642368</v>
      </c>
      <c r="AC29" s="4">
        <f t="shared" ca="1" si="17"/>
        <v>9.7731145075322896</v>
      </c>
      <c r="AD29" s="4">
        <f t="shared" ca="1" si="17"/>
        <v>6.1262171387813069</v>
      </c>
      <c r="AE29" s="4">
        <f t="shared" ca="1" si="17"/>
        <v>3.2953371139000822</v>
      </c>
      <c r="AF29" s="4">
        <f t="shared" ca="1" si="17"/>
        <v>3.1429792109501054</v>
      </c>
      <c r="AG29" s="4">
        <f t="shared" ca="1" si="17"/>
        <v>6.1447509306606038</v>
      </c>
    </row>
    <row r="30" spans="1:33">
      <c r="A30" s="4">
        <f t="shared" si="6"/>
        <v>29</v>
      </c>
      <c r="B30" s="4">
        <f>IF($I$2=1,IF($I$3=1,Sheet6!B30,Sheet4!B30), IF(Projeto_02!$I$3=0,Sheet3!B30,Sheet5!B30))</f>
        <v>3.1747927141335952E-2</v>
      </c>
      <c r="C30" s="4">
        <f>IF($I$2=1,IF($I$3=1,Sheet6!C30,Sheet4!C30), IF(Projeto_02!$I$3=0,Sheet3!C30,Sheet5!C30))</f>
        <v>0.80840101998502423</v>
      </c>
      <c r="D30" s="4">
        <f>IF($I$2=1,IF($I$3=1,Sheet6!D30,Sheet4!D30), IF(Projeto_02!$I$3=0,Sheet3!D30,Sheet5!D30))</f>
        <v>15.722292637137523</v>
      </c>
      <c r="E30" s="4">
        <f>IF($I$2=1,IF($I$3=1,Sheet6!E30,Sheet4!E30), IF(Projeto_02!$I$3=0,Sheet3!E30,Sheet5!E30))</f>
        <v>39.428214155917111</v>
      </c>
      <c r="F30" s="4">
        <f>IF($I$2=1,IF($I$3=1,Sheet6!F30,Sheet4!F30), IF(Projeto_02!$I$3=0,Sheet3!F30,Sheet5!F30))</f>
        <v>44.009344259819031</v>
      </c>
      <c r="K30" s="4">
        <f t="shared" si="7"/>
        <v>3.1747927141335952E-2</v>
      </c>
      <c r="L30" s="4">
        <f t="shared" si="8"/>
        <v>8.6695473385537873</v>
      </c>
      <c r="M30" s="4">
        <f t="shared" si="9"/>
        <v>7.861146318568764</v>
      </c>
      <c r="N30" s="4">
        <f t="shared" si="10"/>
        <v>17.423542026007588</v>
      </c>
      <c r="O30" s="4">
        <f t="shared" si="11"/>
        <v>66.014016389728539</v>
      </c>
      <c r="P30" s="4">
        <f t="shared" si="2"/>
        <v>100.00000000000001</v>
      </c>
      <c r="R30" s="4">
        <f t="shared" ca="1" si="12"/>
        <v>115.32665598486967</v>
      </c>
      <c r="S30" s="4">
        <f t="shared" ca="1" si="13"/>
        <v>14.547841681669237</v>
      </c>
      <c r="T30" s="4">
        <f t="shared" ca="1" si="14"/>
        <v>31.111382383682233</v>
      </c>
      <c r="U30" s="4">
        <f t="shared" ca="1" si="15"/>
        <v>0</v>
      </c>
      <c r="V30" s="4">
        <f t="shared" ca="1" si="16"/>
        <v>21.480621361366016</v>
      </c>
      <c r="W30" s="4">
        <f t="shared" ca="1" si="4"/>
        <v>182.46650141158716</v>
      </c>
      <c r="X30" s="4">
        <f t="shared" ca="1" si="17"/>
        <v>1.2638048268179003</v>
      </c>
      <c r="Y30" s="4">
        <f t="shared" ca="1" si="17"/>
        <v>1.6615758536609293</v>
      </c>
      <c r="Z30" s="4">
        <f t="shared" ca="1" si="17"/>
        <v>6.4342882270357604</v>
      </c>
      <c r="AA30" s="4">
        <f t="shared" ca="1" si="17"/>
        <v>5.6317883441306531</v>
      </c>
      <c r="AB30" s="4">
        <f t="shared" ca="1" si="17"/>
        <v>5.7111968706728682</v>
      </c>
      <c r="AC30" s="4">
        <f t="shared" ca="1" si="17"/>
        <v>6.7520580449524426</v>
      </c>
      <c r="AD30" s="4">
        <f t="shared" ca="1" si="17"/>
        <v>1.7914198011384108</v>
      </c>
      <c r="AE30" s="4">
        <f t="shared" ca="1" si="17"/>
        <v>9.3939852419792356</v>
      </c>
      <c r="AF30" s="4">
        <f t="shared" ca="1" si="17"/>
        <v>2.1468765534760301</v>
      </c>
      <c r="AG30" s="4">
        <f t="shared" ca="1" si="17"/>
        <v>4.1936892160922259</v>
      </c>
    </row>
    <row r="31" spans="1:33">
      <c r="A31" s="4">
        <f t="shared" si="6"/>
        <v>30</v>
      </c>
      <c r="B31" s="4">
        <f>IF($I$2=1,IF($I$3=1,Sheet6!B31,Sheet4!B31), IF(Projeto_02!$I$3=0,Sheet3!B31,Sheet5!B31))</f>
        <v>2.3810945356001964E-2</v>
      </c>
      <c r="C31" s="4">
        <f>IF($I$2=1,IF($I$3=1,Sheet6!C31,Sheet4!C31), IF(Projeto_02!$I$3=0,Sheet3!C31,Sheet5!C31))</f>
        <v>0.65465779777335342</v>
      </c>
      <c r="D31" s="4">
        <f>IF($I$2=1,IF($I$3=1,Sheet6!D31,Sheet4!D31), IF(Projeto_02!$I$3=0,Sheet3!D31,Sheet5!D31))</f>
        <v>14.311743577420776</v>
      </c>
      <c r="E31" s="4">
        <f>IF($I$2=1,IF($I$3=1,Sheet6!E31,Sheet4!E31), IF(Projeto_02!$I$3=0,Sheet3!E31,Sheet5!E31))</f>
        <v>39.258089217030104</v>
      </c>
      <c r="F31" s="4">
        <f>IF($I$2=1,IF($I$3=1,Sheet6!F31,Sheet4!F31), IF(Projeto_02!$I$3=0,Sheet3!F31,Sheet5!F31))</f>
        <v>45.751698462419789</v>
      </c>
      <c r="K31" s="4">
        <f t="shared" si="7"/>
        <v>2.3810945356001964E-2</v>
      </c>
      <c r="L31" s="4">
        <f t="shared" si="8"/>
        <v>7.8105295864837423</v>
      </c>
      <c r="M31" s="4">
        <f t="shared" si="9"/>
        <v>7.1558717887103906</v>
      </c>
      <c r="N31" s="4">
        <f t="shared" si="10"/>
        <v>16.382239985820203</v>
      </c>
      <c r="O31" s="4">
        <f t="shared" si="11"/>
        <v>68.62754769362968</v>
      </c>
      <c r="P31" s="4">
        <f t="shared" si="2"/>
        <v>100.00000000000001</v>
      </c>
      <c r="R31" s="4">
        <f t="shared" ca="1" si="12"/>
        <v>114.01527679676781</v>
      </c>
      <c r="S31" s="4">
        <f t="shared" ca="1" si="13"/>
        <v>13.191150189959</v>
      </c>
      <c r="T31" s="4">
        <f t="shared" ca="1" si="14"/>
        <v>38.26234582578617</v>
      </c>
      <c r="U31" s="4">
        <f t="shared" ca="1" si="15"/>
        <v>0</v>
      </c>
      <c r="V31" s="4">
        <f t="shared" ca="1" si="16"/>
        <v>24.39342244736455</v>
      </c>
      <c r="W31" s="4">
        <f t="shared" ca="1" si="4"/>
        <v>189.86219525987752</v>
      </c>
      <c r="X31" s="4">
        <f t="shared" ca="1" si="17"/>
        <v>6.6640255650558498</v>
      </c>
      <c r="Y31" s="4">
        <f t="shared" ca="1" si="17"/>
        <v>7.9754047531577212</v>
      </c>
      <c r="Z31" s="4">
        <f t="shared" ca="1" si="17"/>
        <v>9.3320962448679587</v>
      </c>
      <c r="AA31" s="4">
        <f t="shared" ca="1" si="17"/>
        <v>2.1811328027640275</v>
      </c>
      <c r="AB31" s="4">
        <f t="shared" ca="1" si="17"/>
        <v>4.0787671181165432</v>
      </c>
      <c r="AC31" s="4">
        <f t="shared" ca="1" si="17"/>
        <v>1.1659660321180054</v>
      </c>
      <c r="AD31" s="4">
        <f t="shared" ca="1" si="17"/>
        <v>1.3015396479244112</v>
      </c>
      <c r="AE31" s="4">
        <f t="shared" ca="1" si="17"/>
        <v>4.8690686383764126</v>
      </c>
      <c r="AF31" s="4">
        <f t="shared" ca="1" si="17"/>
        <v>8.5048897954928009</v>
      </c>
      <c r="AG31" s="4">
        <f t="shared" ca="1" si="17"/>
        <v>8.7705662056124449</v>
      </c>
    </row>
    <row r="32" spans="1:33">
      <c r="A32" s="4">
        <f t="shared" si="6"/>
        <v>31</v>
      </c>
      <c r="B32" s="4">
        <f>IF($I$2=1,IF($I$3=1,Sheet6!B32,Sheet4!B32), IF(Projeto_02!$I$3=0,Sheet3!B32,Sheet5!B32))</f>
        <v>1.7858209017001473E-2</v>
      </c>
      <c r="C32" s="4">
        <f>IF($I$2=1,IF($I$3=1,Sheet6!C32,Sheet4!C32), IF(Projeto_02!$I$3=0,Sheet3!C32,Sheet5!C32))</f>
        <v>0.52967897455768331</v>
      </c>
      <c r="D32" s="4">
        <f>IF($I$2=1,IF($I$3=1,Sheet6!D32,Sheet4!D32), IF(Projeto_02!$I$3=0,Sheet3!D32,Sheet5!D32))</f>
        <v>13.011500779233369</v>
      </c>
      <c r="E32" s="4">
        <f>IF($I$2=1,IF($I$3=1,Sheet6!E32,Sheet4!E32), IF(Projeto_02!$I$3=0,Sheet3!E32,Sheet5!E32))</f>
        <v>39.051039576190163</v>
      </c>
      <c r="F32" s="4">
        <f>IF($I$2=1,IF($I$3=1,Sheet6!F32,Sheet4!F32), IF(Projeto_02!$I$3=0,Sheet3!F32,Sheet5!F32))</f>
        <v>47.389922461001809</v>
      </c>
      <c r="K32" s="4">
        <f t="shared" si="7"/>
        <v>1.7858209017001473E-2</v>
      </c>
      <c r="L32" s="4">
        <f t="shared" si="8"/>
        <v>7.0354293641743686</v>
      </c>
      <c r="M32" s="4">
        <f t="shared" si="9"/>
        <v>6.5057503896166864</v>
      </c>
      <c r="N32" s="4">
        <f t="shared" si="10"/>
        <v>15.35607834568925</v>
      </c>
      <c r="O32" s="4">
        <f t="shared" si="11"/>
        <v>71.084883691502711</v>
      </c>
      <c r="P32" s="4">
        <f t="shared" si="2"/>
        <v>100.00000000000001</v>
      </c>
      <c r="R32" s="4">
        <f t="shared" ca="1" si="12"/>
        <v>106.30652702700571</v>
      </c>
      <c r="S32" s="4">
        <f t="shared" ca="1" si="13"/>
        <v>19.468475607094881</v>
      </c>
      <c r="T32" s="4">
        <f t="shared" ca="1" si="14"/>
        <v>40.860511503001</v>
      </c>
      <c r="U32" s="4">
        <f t="shared" ca="1" si="15"/>
        <v>0</v>
      </c>
      <c r="V32" s="4">
        <f t="shared" ca="1" si="16"/>
        <v>22.835985732764989</v>
      </c>
      <c r="W32" s="4">
        <f t="shared" ca="1" si="4"/>
        <v>189.47149986986656</v>
      </c>
      <c r="X32" s="4">
        <f t="shared" ca="1" si="17"/>
        <v>1.5453536749472618</v>
      </c>
      <c r="Y32" s="4">
        <f t="shared" ca="1" si="17"/>
        <v>9.2541034447093633</v>
      </c>
      <c r="Z32" s="4">
        <f t="shared" ca="1" si="17"/>
        <v>2.9767780275734825</v>
      </c>
      <c r="AA32" s="4">
        <f t="shared" ca="1" si="17"/>
        <v>0.37861235035865248</v>
      </c>
      <c r="AB32" s="4">
        <f t="shared" ca="1" si="17"/>
        <v>0.73539715892121271</v>
      </c>
      <c r="AC32" s="4">
        <f t="shared" ca="1" si="17"/>
        <v>2.2928338735207729</v>
      </c>
      <c r="AD32" s="4">
        <f t="shared" ca="1" si="17"/>
        <v>9.248285683987941</v>
      </c>
      <c r="AE32" s="4">
        <f t="shared" ca="1" si="17"/>
        <v>3.0091269801374763</v>
      </c>
      <c r="AF32" s="4">
        <f t="shared" ca="1" si="17"/>
        <v>5.8232436157601439</v>
      </c>
      <c r="AG32" s="4">
        <f t="shared" ca="1" si="17"/>
        <v>1.8997088177709598</v>
      </c>
    </row>
    <row r="33" spans="1:33">
      <c r="A33" s="4">
        <f t="shared" si="6"/>
        <v>32</v>
      </c>
      <c r="B33" s="4">
        <f>IF($I$2=1,IF($I$3=1,Sheet6!B33,Sheet4!B33), IF(Projeto_02!$I$3=0,Sheet3!B33,Sheet5!B33))</f>
        <v>1.3393656762751106E-2</v>
      </c>
      <c r="C33" s="4">
        <f>IF($I$2=1,IF($I$3=1,Sheet6!C33,Sheet4!C33), IF(Projeto_02!$I$3=0,Sheet3!C33,Sheet5!C33))</f>
        <v>0.42820773190039702</v>
      </c>
      <c r="D33" s="4">
        <f>IF($I$2=1,IF($I$3=1,Sheet6!D33,Sheet4!D33), IF(Projeto_02!$I$3=0,Sheet3!D33,Sheet5!D33))</f>
        <v>11.816286496221569</v>
      </c>
      <c r="E33" s="4">
        <f>IF($I$2=1,IF($I$3=1,Sheet6!E33,Sheet4!E33), IF(Projeto_02!$I$3=0,Sheet3!E33,Sheet5!E33))</f>
        <v>38.816581819544581</v>
      </c>
      <c r="F33" s="4">
        <f>IF($I$2=1,IF($I$3=1,Sheet6!F33,Sheet4!F33), IF(Projeto_02!$I$3=0,Sheet3!F33,Sheet5!F33))</f>
        <v>48.925530295570738</v>
      </c>
      <c r="K33" s="4">
        <f t="shared" si="7"/>
        <v>1.3393656762751106E-2</v>
      </c>
      <c r="L33" s="4">
        <f t="shared" si="8"/>
        <v>6.3363509800111828</v>
      </c>
      <c r="M33" s="4">
        <f t="shared" si="9"/>
        <v>5.9081432481107861</v>
      </c>
      <c r="N33" s="4">
        <f t="shared" si="10"/>
        <v>14.3538166717592</v>
      </c>
      <c r="O33" s="4">
        <f t="shared" si="11"/>
        <v>73.3882954433561</v>
      </c>
      <c r="P33" s="4">
        <f t="shared" si="2"/>
        <v>100.00000000000003</v>
      </c>
      <c r="R33" s="4">
        <f t="shared" ca="1" si="12"/>
        <v>106.40073849857447</v>
      </c>
      <c r="S33" s="4">
        <f t="shared" ca="1" si="13"/>
        <v>21.44371140993313</v>
      </c>
      <c r="T33" s="4">
        <f t="shared" ca="1" si="14"/>
        <v>32.996667063033321</v>
      </c>
      <c r="U33" s="4">
        <f t="shared" ca="1" si="15"/>
        <v>6.6329659315467371</v>
      </c>
      <c r="V33" s="4">
        <f t="shared" ca="1" si="16"/>
        <v>24.711890286392467</v>
      </c>
      <c r="W33" s="4">
        <f t="shared" ca="1" si="4"/>
        <v>192.18597318948014</v>
      </c>
      <c r="X33" s="4">
        <f t="shared" ca="1" si="17"/>
        <v>3.3957677709820921</v>
      </c>
      <c r="Y33" s="4">
        <f t="shared" ca="1" si="17"/>
        <v>3.3015562994133418</v>
      </c>
      <c r="Z33" s="4">
        <f t="shared" ca="1" si="17"/>
        <v>1.3263204965750941</v>
      </c>
      <c r="AA33" s="4">
        <f t="shared" ca="1" si="17"/>
        <v>9.1901649365427698</v>
      </c>
      <c r="AB33" s="4">
        <f t="shared" ca="1" si="17"/>
        <v>2.5571990049960327</v>
      </c>
      <c r="AC33" s="4">
        <f t="shared" ca="1" si="17"/>
        <v>0.68129445136855593</v>
      </c>
      <c r="AD33" s="4">
        <f t="shared" ca="1" si="17"/>
        <v>1.314111218115821</v>
      </c>
      <c r="AE33" s="4">
        <f t="shared" ca="1" si="17"/>
        <v>9.5287557785520764</v>
      </c>
      <c r="AF33" s="4">
        <f t="shared" ca="1" si="17"/>
        <v>5.5724702723268669</v>
      </c>
      <c r="AG33" s="4">
        <f t="shared" ca="1" si="17"/>
        <v>5.825277901340228</v>
      </c>
    </row>
    <row r="34" spans="1:33">
      <c r="A34" s="4">
        <f t="shared" si="6"/>
        <v>33</v>
      </c>
      <c r="B34" s="4">
        <f>IF($I$2=1,IF($I$3=1,Sheet6!B34,Sheet4!B34), IF(Projeto_02!$I$3=0,Sheet3!B34,Sheet5!B34))</f>
        <v>1.004524257206333E-2</v>
      </c>
      <c r="C34" s="4">
        <f>IF($I$2=1,IF($I$3=1,Sheet6!C34,Sheet4!C34), IF(Projeto_02!$I$3=0,Sheet3!C34,Sheet5!C34))</f>
        <v>0.34591459971100541</v>
      </c>
      <c r="D34" s="4">
        <f>IF($I$2=1,IF($I$3=1,Sheet6!D34,Sheet4!D34), IF(Projeto_02!$I$3=0,Sheet3!D34,Sheet5!D34))</f>
        <v>10.720299392979491</v>
      </c>
      <c r="E34" s="4">
        <f>IF($I$2=1,IF($I$3=1,Sheet6!E34,Sheet4!E34), IF(Projeto_02!$I$3=0,Sheet3!E34,Sheet5!E34))</f>
        <v>38.562828801990818</v>
      </c>
      <c r="F34" s="4">
        <f>IF($I$2=1,IF($I$3=1,Sheet6!F34,Sheet4!F34), IF(Projeto_02!$I$3=0,Sheet3!F34,Sheet5!F34))</f>
        <v>50.360911962746655</v>
      </c>
      <c r="K34" s="4">
        <f t="shared" si="7"/>
        <v>1.004524257206333E-2</v>
      </c>
      <c r="L34" s="4">
        <f t="shared" si="8"/>
        <v>5.7060642962007524</v>
      </c>
      <c r="M34" s="4">
        <f t="shared" si="9"/>
        <v>5.3601496964897475</v>
      </c>
      <c r="N34" s="4">
        <f t="shared" si="10"/>
        <v>13.382372820617476</v>
      </c>
      <c r="O34" s="4">
        <f t="shared" si="11"/>
        <v>75.541367944119983</v>
      </c>
      <c r="P34" s="4">
        <f t="shared" si="2"/>
        <v>100.00000000000003</v>
      </c>
      <c r="R34" s="4">
        <f t="shared" ca="1" si="12"/>
        <v>100.40985822034783</v>
      </c>
      <c r="S34" s="4">
        <f t="shared" ca="1" si="13"/>
        <v>26.207541146827666</v>
      </c>
      <c r="T34" s="4">
        <f t="shared" ca="1" si="14"/>
        <v>29.120061492117987</v>
      </c>
      <c r="U34" s="4">
        <f t="shared" ca="1" si="15"/>
        <v>8.8911037955116505</v>
      </c>
      <c r="V34" s="4">
        <f t="shared" ca="1" si="16"/>
        <v>22.39070405867384</v>
      </c>
      <c r="W34" s="4">
        <f t="shared" ca="1" si="4"/>
        <v>187.01926871347897</v>
      </c>
      <c r="X34" s="4">
        <f t="shared" ca="1" si="17"/>
        <v>3.7195153918528776</v>
      </c>
      <c r="Y34" s="4">
        <f t="shared" ca="1" si="17"/>
        <v>9.7103956700795262</v>
      </c>
      <c r="Z34" s="4">
        <f t="shared" ca="1" si="17"/>
        <v>4.9465659331849903</v>
      </c>
      <c r="AA34" s="4">
        <f t="shared" ca="1" si="17"/>
        <v>8.8231715041003262</v>
      </c>
      <c r="AB34" s="4">
        <f t="shared" ca="1" si="17"/>
        <v>6.5650336401354128</v>
      </c>
      <c r="AC34" s="4">
        <f t="shared" ca="1" si="17"/>
        <v>8.8862198678540381</v>
      </c>
      <c r="AD34" s="4">
        <f t="shared" ca="1" si="17"/>
        <v>7.4827377300406086</v>
      </c>
      <c r="AE34" s="4">
        <f t="shared" ca="1" si="17"/>
        <v>2.4994818482302761</v>
      </c>
      <c r="AF34" s="4">
        <f t="shared" ca="1" si="17"/>
        <v>1.9049936305701221</v>
      </c>
      <c r="AG34" s="4">
        <f t="shared" ca="1" si="17"/>
        <v>9.0044050666073243</v>
      </c>
    </row>
    <row r="35" spans="1:33">
      <c r="A35" s="4">
        <f t="shared" si="6"/>
        <v>34</v>
      </c>
      <c r="B35" s="4">
        <f>IF($I$2=1,IF($I$3=1,Sheet6!B35,Sheet4!B35), IF(Projeto_02!$I$3=0,Sheet3!B35,Sheet5!B35))</f>
        <v>7.5339319290474976E-3</v>
      </c>
      <c r="C35" s="4">
        <f>IF($I$2=1,IF($I$3=1,Sheet6!C35,Sheet4!C35), IF(Projeto_02!$I$3=0,Sheet3!C35,Sheet5!C35))</f>
        <v>0.27924299041182021</v>
      </c>
      <c r="D35" s="4">
        <f>IF($I$2=1,IF($I$3=1,Sheet6!D35,Sheet4!D35), IF(Projeto_02!$I$3=0,Sheet3!D35,Sheet5!D35))</f>
        <v>9.7174523736237433</v>
      </c>
      <c r="E35" s="4">
        <f>IF($I$2=1,IF($I$3=1,Sheet6!E35,Sheet4!E35), IF(Projeto_02!$I$3=0,Sheet3!E35,Sheet5!E35))</f>
        <v>38.296621459227019</v>
      </c>
      <c r="F35" s="4">
        <f>IF($I$2=1,IF($I$3=1,Sheet6!F35,Sheet4!F35), IF(Projeto_02!$I$3=0,Sheet3!F35,Sheet5!F35))</f>
        <v>51.699149244808403</v>
      </c>
      <c r="K35" s="4">
        <f t="shared" si="7"/>
        <v>7.5339319290474976E-3</v>
      </c>
      <c r="L35" s="4">
        <f t="shared" si="8"/>
        <v>5.1379691772236926</v>
      </c>
      <c r="M35" s="4">
        <f t="shared" si="9"/>
        <v>4.8587261868118734</v>
      </c>
      <c r="N35" s="4">
        <f t="shared" si="10"/>
        <v>12.447046836822805</v>
      </c>
      <c r="O35" s="4">
        <f t="shared" si="11"/>
        <v>77.548723867212601</v>
      </c>
      <c r="P35" s="4">
        <f t="shared" si="2"/>
        <v>100.00000000000003</v>
      </c>
      <c r="R35" s="4">
        <f t="shared" ca="1" si="12"/>
        <v>101.27324205996172</v>
      </c>
      <c r="S35" s="4">
        <f t="shared" ca="1" si="13"/>
        <v>26.36472244341903</v>
      </c>
      <c r="T35" s="4">
        <f t="shared" ca="1" si="14"/>
        <v>27.714152613492146</v>
      </c>
      <c r="U35" s="4">
        <f t="shared" ca="1" si="15"/>
        <v>10.55186585566387</v>
      </c>
      <c r="V35" s="4">
        <f t="shared" ca="1" si="16"/>
        <v>19.680248841257722</v>
      </c>
      <c r="W35" s="4">
        <f t="shared" ca="1" si="4"/>
        <v>185.58423181379447</v>
      </c>
      <c r="X35" s="4">
        <f t="shared" ca="1" si="17"/>
        <v>8.212041037781578</v>
      </c>
      <c r="Y35" s="4">
        <f t="shared" ca="1" si="17"/>
        <v>7.3486571981676851</v>
      </c>
      <c r="Z35" s="4">
        <f t="shared" ca="1" si="17"/>
        <v>7.1914759015763217</v>
      </c>
      <c r="AA35" s="4">
        <f t="shared" ca="1" si="17"/>
        <v>8.5973847802021623</v>
      </c>
      <c r="AB35" s="4">
        <f t="shared" ca="1" si="17"/>
        <v>6.9366227200499422</v>
      </c>
      <c r="AC35" s="4">
        <f t="shared" ca="1" si="17"/>
        <v>9.6470779374660616</v>
      </c>
      <c r="AD35" s="4">
        <f t="shared" ca="1" si="17"/>
        <v>3.3534475748825221</v>
      </c>
      <c r="AE35" s="4">
        <f t="shared" ca="1" si="17"/>
        <v>7.4791896836334981</v>
      </c>
      <c r="AF35" s="4">
        <f t="shared" ca="1" si="17"/>
        <v>1.5263123413434165</v>
      </c>
      <c r="AG35" s="4">
        <f t="shared" ca="1" si="17"/>
        <v>9.491451522469907</v>
      </c>
    </row>
    <row r="36" spans="1:33">
      <c r="A36" s="4">
        <f t="shared" si="6"/>
        <v>35</v>
      </c>
      <c r="B36" s="4">
        <f>IF($I$2=1,IF($I$3=1,Sheet6!B36,Sheet4!B36), IF(Projeto_02!$I$3=0,Sheet3!B36,Sheet5!B36))</f>
        <v>5.6504489467856227E-3</v>
      </c>
      <c r="C36" s="4">
        <f>IF($I$2=1,IF($I$3=1,Sheet6!C36,Sheet4!C36), IF(Projeto_02!$I$3=0,Sheet3!C36,Sheet5!C36))</f>
        <v>0.22527787531171806</v>
      </c>
      <c r="D36" s="4">
        <f>IF($I$2=1,IF($I$3=1,Sheet6!D36,Sheet4!D36), IF(Projeto_02!$I$3=0,Sheet3!D36,Sheet5!D36))</f>
        <v>8.801555734343733</v>
      </c>
      <c r="E36" s="4">
        <f>IF($I$2=1,IF($I$3=1,Sheet6!E36,Sheet4!E36), IF(Projeto_02!$I$3=0,Sheet3!E36,Sheet5!E36))</f>
        <v>38.02366201290711</v>
      </c>
      <c r="F36" s="4">
        <f>IF($I$2=1,IF($I$3=1,Sheet6!F36,Sheet4!F36), IF(Projeto_02!$I$3=0,Sheet3!F36,Sheet5!F36))</f>
        <v>52.943853928490682</v>
      </c>
      <c r="K36" s="4">
        <f t="shared" si="7"/>
        <v>5.6504489467856227E-3</v>
      </c>
      <c r="L36" s="4">
        <f t="shared" si="8"/>
        <v>4.6260557424835849</v>
      </c>
      <c r="M36" s="4">
        <f t="shared" si="9"/>
        <v>4.4007778671718683</v>
      </c>
      <c r="N36" s="4">
        <f t="shared" si="10"/>
        <v>11.55173504866176</v>
      </c>
      <c r="O36" s="4">
        <f t="shared" si="11"/>
        <v>79.415780892736024</v>
      </c>
      <c r="P36" s="4">
        <f t="shared" si="2"/>
        <v>100.00000000000003</v>
      </c>
      <c r="R36" s="4">
        <f t="shared" ca="1" si="12"/>
        <v>104.92951462448055</v>
      </c>
      <c r="S36" s="4">
        <f t="shared" ca="1" si="13"/>
        <v>28.067047708723937</v>
      </c>
      <c r="T36" s="4">
        <f t="shared" ca="1" si="14"/>
        <v>27.991795355346682</v>
      </c>
      <c r="U36" s="4">
        <f t="shared" ca="1" si="15"/>
        <v>10.45757845943478</v>
      </c>
      <c r="V36" s="4">
        <f t="shared" ca="1" si="16"/>
        <v>13.267063399681724</v>
      </c>
      <c r="W36" s="4">
        <f t="shared" ca="1" si="4"/>
        <v>184.71299954766766</v>
      </c>
      <c r="X36" s="4">
        <f t="shared" ca="1" si="17"/>
        <v>8.8308882646665836</v>
      </c>
      <c r="Y36" s="4">
        <f t="shared" ca="1" si="17"/>
        <v>5.1746157001477524</v>
      </c>
      <c r="Z36" s="4">
        <f t="shared" ca="1" si="17"/>
        <v>3.4722904348428427</v>
      </c>
      <c r="AA36" s="4">
        <f t="shared" ca="1" si="17"/>
        <v>3.1946476929883083</v>
      </c>
      <c r="AB36" s="4">
        <f t="shared" ca="1" si="17"/>
        <v>3.2889350892173983</v>
      </c>
      <c r="AC36" s="4">
        <f t="shared" ca="1" si="17"/>
        <v>9.702120530793394</v>
      </c>
      <c r="AD36" s="4">
        <f t="shared" ca="1" si="17"/>
        <v>6.1642105386134318</v>
      </c>
      <c r="AE36" s="4">
        <f t="shared" ca="1" si="17"/>
        <v>6.3587134296630339</v>
      </c>
      <c r="AF36" s="4">
        <f t="shared" ca="1" si="17"/>
        <v>6.66582236280441</v>
      </c>
      <c r="AG36" s="4">
        <f t="shared" ca="1" si="17"/>
        <v>9.9349274515838832</v>
      </c>
    </row>
    <row r="37" spans="1:33">
      <c r="A37" s="4">
        <f t="shared" si="6"/>
        <v>36</v>
      </c>
      <c r="B37" s="4">
        <f>IF($I$2=1,IF($I$3=1,Sheet6!B37,Sheet4!B37), IF(Projeto_02!$I$3=0,Sheet3!B37,Sheet5!B37))</f>
        <v>4.2378367100892166E-3</v>
      </c>
      <c r="C37" s="4">
        <f>IF($I$2=1,IF($I$3=1,Sheet6!C37,Sheet4!C37), IF(Projeto_02!$I$3=0,Sheet3!C37,Sheet5!C37))</f>
        <v>0.18163491248607086</v>
      </c>
      <c r="D37" s="4">
        <f>IF($I$2=1,IF($I$3=1,Sheet6!D37,Sheet4!D37), IF(Projeto_02!$I$3=0,Sheet3!D37,Sheet5!D37))</f>
        <v>7.9664557359717039</v>
      </c>
      <c r="E37" s="4">
        <f>IF($I$2=1,IF($I$3=1,Sheet6!E37,Sheet4!E37), IF(Projeto_02!$I$3=0,Sheet3!E37,Sheet5!E37))</f>
        <v>37.748644081475305</v>
      </c>
      <c r="F37" s="4">
        <f>IF($I$2=1,IF($I$3=1,Sheet6!F37,Sheet4!F37), IF(Projeto_02!$I$3=0,Sheet3!F37,Sheet5!F37))</f>
        <v>54.099027433356852</v>
      </c>
      <c r="K37" s="4">
        <f t="shared" si="7"/>
        <v>4.2378367100892166E-3</v>
      </c>
      <c r="L37" s="4">
        <f t="shared" si="8"/>
        <v>4.1648627804719229</v>
      </c>
      <c r="M37" s="4">
        <f t="shared" si="9"/>
        <v>3.9832278679858533</v>
      </c>
      <c r="N37" s="4">
        <f t="shared" si="10"/>
        <v>10.69913036479687</v>
      </c>
      <c r="O37" s="4">
        <f t="shared" si="11"/>
        <v>81.148541150035285</v>
      </c>
      <c r="P37" s="4">
        <f t="shared" si="2"/>
        <v>100.00000000000003</v>
      </c>
      <c r="R37" s="4">
        <f t="shared" ca="1" si="12"/>
        <v>107.67322827153063</v>
      </c>
      <c r="S37" s="4">
        <f t="shared" ca="1" si="13"/>
        <v>22.823083797899084</v>
      </c>
      <c r="T37" s="4">
        <f t="shared" ca="1" si="14"/>
        <v>30.693352803772079</v>
      </c>
      <c r="U37" s="4">
        <f t="shared" ca="1" si="15"/>
        <v>11.9124395021199</v>
      </c>
      <c r="V37" s="4">
        <f t="shared" ca="1" si="16"/>
        <v>13.510840716780347</v>
      </c>
      <c r="W37" s="4">
        <f t="shared" ca="1" si="4"/>
        <v>186.61294509210202</v>
      </c>
      <c r="X37" s="4">
        <f t="shared" ca="1" si="17"/>
        <v>6.9551357714972539</v>
      </c>
      <c r="Y37" s="4">
        <f t="shared" ca="1" si="17"/>
        <v>4.211422124447175</v>
      </c>
      <c r="Z37" s="4">
        <f t="shared" ca="1" si="17"/>
        <v>9.4553860352720314</v>
      </c>
      <c r="AA37" s="4">
        <f t="shared" ca="1" si="17"/>
        <v>6.7538285868466295</v>
      </c>
      <c r="AB37" s="4">
        <f t="shared" ca="1" si="17"/>
        <v>5.2989675441615081</v>
      </c>
      <c r="AC37" s="4">
        <f t="shared" ca="1" si="17"/>
        <v>5.0551902270628837</v>
      </c>
      <c r="AD37" s="4">
        <f t="shared" ca="1" si="17"/>
        <v>9.9368887782417747</v>
      </c>
      <c r="AE37" s="4">
        <f t="shared" ca="1" si="17"/>
        <v>4.8921278156374814</v>
      </c>
      <c r="AF37" s="4">
        <f t="shared" ca="1" si="17"/>
        <v>9.892715559850302</v>
      </c>
      <c r="AG37" s="4">
        <f t="shared" ca="1" si="17"/>
        <v>2.9839298351588273</v>
      </c>
    </row>
    <row r="38" spans="1:33">
      <c r="A38" s="4">
        <f t="shared" si="6"/>
        <v>37</v>
      </c>
      <c r="B38" s="4">
        <f>IF($I$2=1,IF($I$3=1,Sheet6!B38,Sheet4!B38), IF(Projeto_02!$I$3=0,Sheet3!B38,Sheet5!B38))</f>
        <v>3.1783775325669125E-3</v>
      </c>
      <c r="C38" s="4">
        <f>IF($I$2=1,IF($I$3=1,Sheet6!C38,Sheet4!C38), IF(Projeto_02!$I$3=0,Sheet3!C38,Sheet5!C38))</f>
        <v>0.14636738916637901</v>
      </c>
      <c r="D38" s="4">
        <f>IF($I$2=1,IF($I$3=1,Sheet6!D38,Sheet4!D38), IF(Projeto_02!$I$3=0,Sheet3!D38,Sheet5!D38))</f>
        <v>7.2061371448717475</v>
      </c>
      <c r="E38" s="4">
        <f>IF($I$2=1,IF($I$3=1,Sheet6!E38,Sheet4!E38), IF(Projeto_02!$I$3=0,Sheet3!E38,Sheet5!E38))</f>
        <v>37.47537661859279</v>
      </c>
      <c r="F38" s="4">
        <f>IF($I$2=1,IF($I$3=1,Sheet6!F38,Sheet4!F38), IF(Projeto_02!$I$3=0,Sheet3!F38,Sheet5!F38))</f>
        <v>55.168940469836535</v>
      </c>
      <c r="K38" s="4">
        <f t="shared" si="7"/>
        <v>3.1783775325669125E-3</v>
      </c>
      <c r="L38" s="4">
        <f t="shared" si="8"/>
        <v>3.749435961602253</v>
      </c>
      <c r="M38" s="4">
        <f t="shared" si="9"/>
        <v>3.6030685724358751</v>
      </c>
      <c r="N38" s="4">
        <f t="shared" si="10"/>
        <v>9.8909063836745101</v>
      </c>
      <c r="O38" s="4">
        <f t="shared" si="11"/>
        <v>82.753410704754813</v>
      </c>
      <c r="P38" s="4">
        <f t="shared" si="2"/>
        <v>100.00000000000001</v>
      </c>
      <c r="R38" s="4">
        <f t="shared" ca="1" si="12"/>
        <v>108.23406596723777</v>
      </c>
      <c r="S38" s="4">
        <f t="shared" ca="1" si="13"/>
        <v>30.8517313427656</v>
      </c>
      <c r="T38" s="4">
        <f t="shared" ca="1" si="14"/>
        <v>25.33676893215484</v>
      </c>
      <c r="U38" s="4">
        <f t="shared" ca="1" si="15"/>
        <v>7.9224378360724099</v>
      </c>
      <c r="V38" s="4">
        <f t="shared" ca="1" si="16"/>
        <v>13.115698028559752</v>
      </c>
      <c r="W38" s="4">
        <f t="shared" ca="1" si="4"/>
        <v>185.46070210679039</v>
      </c>
      <c r="X38" s="4">
        <f t="shared" ca="1" si="17"/>
        <v>8.6798043293866556</v>
      </c>
      <c r="Y38" s="4">
        <f t="shared" ca="1" si="17"/>
        <v>8.1189666336795128</v>
      </c>
      <c r="Z38" s="4">
        <f t="shared" ca="1" si="17"/>
        <v>9.0319088812997883E-2</v>
      </c>
      <c r="AA38" s="4">
        <f t="shared" ca="1" si="17"/>
        <v>5.4469029604302355</v>
      </c>
      <c r="AB38" s="4">
        <f t="shared" ca="1" si="17"/>
        <v>9.436904626477725</v>
      </c>
      <c r="AC38" s="4">
        <f t="shared" ca="1" si="17"/>
        <v>9.8320473146983183</v>
      </c>
      <c r="AD38" s="4">
        <f t="shared" ca="1" si="17"/>
        <v>4.4464291520570631</v>
      </c>
      <c r="AE38" s="4">
        <f t="shared" ca="1" si="17"/>
        <v>3.6249866556846309</v>
      </c>
      <c r="AF38" s="4">
        <f t="shared" ca="1" si="17"/>
        <v>0.21197773625031724</v>
      </c>
      <c r="AG38" s="4">
        <f t="shared" ca="1" si="17"/>
        <v>7.8035746589998469</v>
      </c>
    </row>
    <row r="39" spans="1:33">
      <c r="A39" s="4">
        <f t="shared" si="6"/>
        <v>38</v>
      </c>
      <c r="B39" s="4">
        <f>IF($I$2=1,IF($I$3=1,Sheet6!B39,Sheet4!B39), IF(Projeto_02!$I$3=0,Sheet3!B39,Sheet5!B39))</f>
        <v>2.3837831494251845E-3</v>
      </c>
      <c r="C39" s="4">
        <f>IF($I$2=1,IF($I$3=1,Sheet6!C39,Sheet4!C39), IF(Projeto_02!$I$3=0,Sheet3!C39,Sheet5!C39))</f>
        <v>0.11788850571624493</v>
      </c>
      <c r="D39" s="4">
        <f>IF($I$2=1,IF($I$3=1,Sheet6!D39,Sheet4!D39), IF(Projeto_02!$I$3=0,Sheet3!D39,Sheet5!D39))</f>
        <v>6.514796908217849</v>
      </c>
      <c r="E39" s="4">
        <f>IF($I$2=1,IF($I$3=1,Sheet6!E39,Sheet4!E39), IF(Projeto_02!$I$3=0,Sheet3!E39,Sheet5!E39))</f>
        <v>37.206899694712511</v>
      </c>
      <c r="F39" s="4">
        <f>IF($I$2=1,IF($I$3=1,Sheet6!F39,Sheet4!F39), IF(Projeto_02!$I$3=0,Sheet3!F39,Sheet5!F39))</f>
        <v>56.158031108203986</v>
      </c>
      <c r="K39" s="4">
        <f t="shared" si="7"/>
        <v>2.3837831494251845E-3</v>
      </c>
      <c r="L39" s="4">
        <f t="shared" si="8"/>
        <v>3.3752869598251696</v>
      </c>
      <c r="M39" s="4">
        <f t="shared" si="9"/>
        <v>3.2573984541089254</v>
      </c>
      <c r="N39" s="4">
        <f t="shared" si="10"/>
        <v>9.127884140610508</v>
      </c>
      <c r="O39" s="4">
        <f t="shared" si="11"/>
        <v>84.237046662305985</v>
      </c>
      <c r="P39" s="4">
        <f t="shared" si="2"/>
        <v>100.00000000000001</v>
      </c>
      <c r="R39" s="4">
        <f t="shared" ca="1" si="12"/>
        <v>112.68101259530792</v>
      </c>
      <c r="S39" s="4">
        <f t="shared" ca="1" si="13"/>
        <v>29.258766908928852</v>
      </c>
      <c r="T39" s="4">
        <f t="shared" ca="1" si="14"/>
        <v>23.765433293023257</v>
      </c>
      <c r="U39" s="4">
        <f t="shared" ca="1" si="15"/>
        <v>9.6678754757094154</v>
      </c>
      <c r="V39" s="4">
        <f t="shared" ca="1" si="16"/>
        <v>13.962039446174426</v>
      </c>
      <c r="W39" s="4">
        <f t="shared" ca="1" si="4"/>
        <v>189.33512771914388</v>
      </c>
      <c r="X39" s="4">
        <f t="shared" ca="1" si="17"/>
        <v>8.5757847926576325</v>
      </c>
      <c r="Y39" s="4">
        <f t="shared" ca="1" si="17"/>
        <v>4.1288381645874805</v>
      </c>
      <c r="Z39" s="4">
        <f t="shared" ca="1" si="17"/>
        <v>5.7218025984242304</v>
      </c>
      <c r="AA39" s="4">
        <f t="shared" ca="1" si="17"/>
        <v>7.2931382375558131</v>
      </c>
      <c r="AB39" s="4">
        <f t="shared" ca="1" si="17"/>
        <v>5.5477005979188085</v>
      </c>
      <c r="AC39" s="4">
        <f t="shared" ca="1" si="17"/>
        <v>4.7013591803041352</v>
      </c>
      <c r="AD39" s="4">
        <f t="shared" ca="1" si="17"/>
        <v>3.0510943499430931</v>
      </c>
      <c r="AE39" s="4">
        <f t="shared" ca="1" si="17"/>
        <v>8.70178496227404</v>
      </c>
      <c r="AF39" s="4">
        <f t="shared" ca="1" si="17"/>
        <v>4.3578097127694075</v>
      </c>
      <c r="AG39" s="4">
        <f t="shared" ca="1" si="17"/>
        <v>7.1170452996952864</v>
      </c>
    </row>
    <row r="40" spans="1:33">
      <c r="A40" s="4">
        <f t="shared" si="6"/>
        <v>39</v>
      </c>
      <c r="B40" s="4">
        <f>IF($I$2=1,IF($I$3=1,Sheet6!B40,Sheet4!B40), IF(Projeto_02!$I$3=0,Sheet3!B40,Sheet5!B40))</f>
        <v>1.7878373620688883E-3</v>
      </c>
      <c r="C40" s="4">
        <f>IF($I$2=1,IF($I$3=1,Sheet6!C40,Sheet4!C40), IF(Projeto_02!$I$3=0,Sheet3!C40,Sheet5!C40))</f>
        <v>9.4906750360352246E-2</v>
      </c>
      <c r="D40" s="4">
        <f>IF($I$2=1,IF($I$3=1,Sheet6!D40,Sheet4!D40), IF(Projeto_02!$I$3=0,Sheet3!D40,Sheet5!D40))</f>
        <v>5.8868949185393129</v>
      </c>
      <c r="E40" s="4">
        <f>IF($I$2=1,IF($I$3=1,Sheet6!E40,Sheet4!E40), IF(Projeto_02!$I$3=0,Sheet3!E40,Sheet5!E40))</f>
        <v>36.945590971473244</v>
      </c>
      <c r="F40" s="4">
        <f>IF($I$2=1,IF($I$3=1,Sheet6!F40,Sheet4!F40), IF(Projeto_02!$I$3=0,Sheet3!F40,Sheet5!F40))</f>
        <v>57.070819522265033</v>
      </c>
      <c r="K40" s="4">
        <f t="shared" si="7"/>
        <v>1.7878373620688883E-3</v>
      </c>
      <c r="L40" s="4">
        <f t="shared" si="8"/>
        <v>3.0383542096300089</v>
      </c>
      <c r="M40" s="4">
        <f t="shared" si="9"/>
        <v>2.9434474592696578</v>
      </c>
      <c r="N40" s="4">
        <f t="shared" si="10"/>
        <v>8.410181210340717</v>
      </c>
      <c r="O40" s="4">
        <f t="shared" si="11"/>
        <v>85.606229283397568</v>
      </c>
      <c r="P40" s="4">
        <f t="shared" si="2"/>
        <v>100.00000000000001</v>
      </c>
      <c r="R40" s="4">
        <f t="shared" ca="1" si="12"/>
        <v>107.27925584700334</v>
      </c>
      <c r="S40" s="4">
        <f t="shared" ca="1" si="13"/>
        <v>26.012794838627258</v>
      </c>
      <c r="T40" s="4">
        <f t="shared" ca="1" si="14"/>
        <v>32.123521984887098</v>
      </c>
      <c r="U40" s="4">
        <f t="shared" ca="1" si="15"/>
        <v>8.0942131316733548</v>
      </c>
      <c r="V40" s="4">
        <f t="shared" ca="1" si="16"/>
        <v>12.02601609672457</v>
      </c>
      <c r="W40" s="4">
        <f t="shared" ca="1" si="4"/>
        <v>185.53580189891562</v>
      </c>
      <c r="X40" s="4">
        <f t="shared" ca="1" si="17"/>
        <v>0.19713498542701657</v>
      </c>
      <c r="Y40" s="4">
        <f t="shared" ca="1" si="17"/>
        <v>5.5988917337315858</v>
      </c>
      <c r="Z40" s="4">
        <f t="shared" ca="1" si="17"/>
        <v>8.8448638040331815</v>
      </c>
      <c r="AA40" s="4">
        <f t="shared" ca="1" si="17"/>
        <v>0.48677511216934199</v>
      </c>
      <c r="AB40" s="4">
        <f t="shared" ca="1" si="17"/>
        <v>2.0604374562054026</v>
      </c>
      <c r="AC40" s="4">
        <f t="shared" ca="1" si="17"/>
        <v>3.9964608056552589</v>
      </c>
      <c r="AD40" s="4">
        <f t="shared" ca="1" si="17"/>
        <v>0.3200584780858029</v>
      </c>
      <c r="AE40" s="4">
        <f t="shared" ca="1" si="17"/>
        <v>1.5972695595019981</v>
      </c>
      <c r="AF40" s="4">
        <f t="shared" ca="1" si="17"/>
        <v>2.9862932955355213</v>
      </c>
      <c r="AG40" s="4">
        <f t="shared" ca="1" si="17"/>
        <v>1.9119751249958983</v>
      </c>
    </row>
    <row r="41" spans="1:33">
      <c r="A41" s="4">
        <f t="shared" si="6"/>
        <v>40</v>
      </c>
      <c r="B41" s="4">
        <f>IF($I$2=1,IF($I$3=1,Sheet6!B41,Sheet4!B41), IF(Projeto_02!$I$3=0,Sheet3!B41,Sheet5!B41))</f>
        <v>1.3408780215516663E-3</v>
      </c>
      <c r="C41" s="4">
        <f>IF($I$2=1,IF($I$3=1,Sheet6!C41,Sheet4!C41), IF(Projeto_02!$I$3=0,Sheet3!C41,Sheet5!C41))</f>
        <v>7.6372359628799028E-2</v>
      </c>
      <c r="D41" s="4">
        <f>IF($I$2=1,IF($I$3=1,Sheet6!D41,Sheet4!D41), IF(Projeto_02!$I$3=0,Sheet3!D41,Sheet5!D41))</f>
        <v>5.3171867767574517</v>
      </c>
      <c r="E41" s="4">
        <f>IF($I$2=1,IF($I$3=1,Sheet6!E41,Sheet4!E41), IF(Projeto_02!$I$3=0,Sheet3!E41,Sheet5!E41))</f>
        <v>36.693262342293103</v>
      </c>
      <c r="F41" s="4">
        <f>IF($I$2=1,IF($I$3=1,Sheet6!F41,Sheet4!F41), IF(Projeto_02!$I$3=0,Sheet3!F41,Sheet5!F41))</f>
        <v>57.911837643299108</v>
      </c>
      <c r="K41" s="4">
        <f t="shared" si="7"/>
        <v>1.3408780215516663E-3</v>
      </c>
      <c r="L41" s="4">
        <f t="shared" si="8"/>
        <v>2.7349657480075256</v>
      </c>
      <c r="M41" s="4">
        <f t="shared" si="9"/>
        <v>2.6585933883787272</v>
      </c>
      <c r="N41" s="4">
        <f t="shared" si="10"/>
        <v>7.7373435206435408</v>
      </c>
      <c r="O41" s="4">
        <f t="shared" si="11"/>
        <v>86.86775646494867</v>
      </c>
      <c r="P41" s="4">
        <f t="shared" si="2"/>
        <v>100.00000000000001</v>
      </c>
      <c r="R41" s="4">
        <f t="shared" ca="1" si="12"/>
        <v>103.85593665243242</v>
      </c>
      <c r="S41" s="4">
        <f t="shared" ca="1" si="13"/>
        <v>31.798999635138216</v>
      </c>
      <c r="T41" s="4">
        <f t="shared" ca="1" si="14"/>
        <v>30.704629477119873</v>
      </c>
      <c r="U41" s="4">
        <f t="shared" ca="1" si="15"/>
        <v>5.8617713403461611</v>
      </c>
      <c r="V41" s="4">
        <f t="shared" ca="1" si="16"/>
        <v>10.559142789069352</v>
      </c>
      <c r="W41" s="4">
        <f t="shared" ca="1" si="4"/>
        <v>182.78047989410604</v>
      </c>
      <c r="X41" s="4">
        <f t="shared" ca="1" si="17"/>
        <v>3.1590328354810793</v>
      </c>
      <c r="Y41" s="4">
        <f t="shared" ca="1" si="17"/>
        <v>6.5823520300520038</v>
      </c>
      <c r="Z41" s="4">
        <f t="shared" ca="1" si="17"/>
        <v>0.79614723354105021</v>
      </c>
      <c r="AA41" s="4">
        <f t="shared" ca="1" si="17"/>
        <v>2.2150397413082756</v>
      </c>
      <c r="AB41" s="4">
        <f t="shared" ca="1" si="17"/>
        <v>4.4474815326354697</v>
      </c>
      <c r="AC41" s="4">
        <f t="shared" ca="1" si="17"/>
        <v>5.9143548402906889</v>
      </c>
      <c r="AD41" s="4">
        <f t="shared" ca="1" si="17"/>
        <v>3.7189124114875352</v>
      </c>
      <c r="AE41" s="4">
        <f t="shared" ca="1" si="17"/>
        <v>2.1036672264954892</v>
      </c>
      <c r="AF41" s="4">
        <f t="shared" ca="1" si="17"/>
        <v>9.1083465405015271</v>
      </c>
      <c r="AG41" s="4">
        <f t="shared" ca="1" si="17"/>
        <v>2.5144790421902439</v>
      </c>
    </row>
    <row r="42" spans="1:33">
      <c r="A42" s="4">
        <f t="shared" si="6"/>
        <v>41</v>
      </c>
      <c r="B42" s="4">
        <f>IF($I$2=1,IF($I$3=1,Sheet6!B42,Sheet4!B42), IF(Projeto_02!$I$3=0,Sheet3!B42,Sheet5!B42))</f>
        <v>1.0056585161637497E-3</v>
      </c>
      <c r="C42" s="4">
        <f>IF($I$2=1,IF($I$3=1,Sheet6!C42,Sheet4!C42), IF(Projeto_02!$I$3=0,Sheet3!C42,Sheet5!C42))</f>
        <v>6.1433107208427144E-2</v>
      </c>
      <c r="D42" s="4">
        <f>IF($I$2=1,IF($I$3=1,Sheet6!D42,Sheet4!D42), IF(Projeto_02!$I$3=0,Sheet3!D42,Sheet5!D42))</f>
        <v>4.8007425710074658</v>
      </c>
      <c r="E42" s="4">
        <f>IF($I$2=1,IF($I$3=1,Sheet6!E42,Sheet4!E42), IF(Projeto_02!$I$3=0,Sheet3!E42,Sheet5!E42))</f>
        <v>36.451246667904499</v>
      </c>
      <c r="F42" s="4">
        <f>IF($I$2=1,IF($I$3=1,Sheet6!F42,Sheet4!F42), IF(Projeto_02!$I$3=0,Sheet3!F42,Sheet5!F42))</f>
        <v>58.68557199536346</v>
      </c>
      <c r="K42" s="4">
        <f t="shared" si="7"/>
        <v>1.0056585161637497E-3</v>
      </c>
      <c r="L42" s="4">
        <f t="shared" si="8"/>
        <v>2.4618043927121609</v>
      </c>
      <c r="M42" s="4">
        <f t="shared" si="9"/>
        <v>2.4003712855037342</v>
      </c>
      <c r="N42" s="4">
        <f t="shared" si="10"/>
        <v>7.1084606702227546</v>
      </c>
      <c r="O42" s="4">
        <f t="shared" si="11"/>
        <v>88.028357993045205</v>
      </c>
      <c r="P42" s="4">
        <f t="shared" si="2"/>
        <v>100.00000000000001</v>
      </c>
      <c r="R42" s="4">
        <f t="shared" ca="1" si="12"/>
        <v>98.761440894941074</v>
      </c>
      <c r="S42" s="4">
        <f t="shared" ca="1" si="13"/>
        <v>31.622285314660889</v>
      </c>
      <c r="T42" s="4">
        <f t="shared" ca="1" si="14"/>
        <v>28.234465854554671</v>
      </c>
      <c r="U42" s="4">
        <f t="shared" ca="1" si="15"/>
        <v>8.6679202189300675</v>
      </c>
      <c r="V42" s="4">
        <f t="shared" ca="1" si="16"/>
        <v>13.22357973410276</v>
      </c>
      <c r="W42" s="4">
        <f t="shared" ca="1" si="4"/>
        <v>180.50969201718948</v>
      </c>
      <c r="X42" s="4">
        <f t="shared" ca="1" si="17"/>
        <v>0.35919204918770431</v>
      </c>
      <c r="Y42" s="4">
        <f t="shared" ca="1" si="17"/>
        <v>5.453687806679044</v>
      </c>
      <c r="Z42" s="4">
        <f t="shared" ca="1" si="17"/>
        <v>5.6304021271563691</v>
      </c>
      <c r="AA42" s="4">
        <f t="shared" ca="1" si="17"/>
        <v>8.1005657497215662</v>
      </c>
      <c r="AB42" s="4">
        <f t="shared" ca="1" si="17"/>
        <v>5.2944168711376598</v>
      </c>
      <c r="AC42" s="4">
        <f t="shared" ca="1" si="17"/>
        <v>2.6299799261042525</v>
      </c>
      <c r="AD42" s="4">
        <f t="shared" ca="1" si="17"/>
        <v>7.1332066179575424</v>
      </c>
      <c r="AE42" s="4">
        <f t="shared" ca="1" si="17"/>
        <v>7.8813869077912946</v>
      </c>
      <c r="AF42" s="4">
        <f t="shared" ca="1" si="17"/>
        <v>8.4058781381881982</v>
      </c>
      <c r="AG42" s="4">
        <f t="shared" ca="1" si="17"/>
        <v>5.6557387810041169</v>
      </c>
    </row>
    <row r="43" spans="1:33">
      <c r="A43" s="4">
        <f t="shared" si="6"/>
        <v>42</v>
      </c>
      <c r="B43" s="4">
        <f>IF($I$2=1,IF($I$3=1,Sheet6!B43,Sheet4!B43), IF(Projeto_02!$I$3=0,Sheet3!B43,Sheet5!B43))</f>
        <v>7.5424388712281231E-4</v>
      </c>
      <c r="C43" s="4">
        <f>IF($I$2=1,IF($I$3=1,Sheet6!C43,Sheet4!C43), IF(Projeto_02!$I$3=0,Sheet3!C43,Sheet5!C43))</f>
        <v>4.9397900395782651E-2</v>
      </c>
      <c r="D43" s="4">
        <f>IF($I$2=1,IF($I$3=1,Sheet6!D43,Sheet4!D43), IF(Projeto_02!$I$3=0,Sheet3!D43,Sheet5!D43))</f>
        <v>4.3329549353484049</v>
      </c>
      <c r="E43" s="4">
        <f>IF($I$2=1,IF($I$3=1,Sheet6!E43,Sheet4!E43), IF(Projeto_02!$I$3=0,Sheet3!E43,Sheet5!E43))</f>
        <v>36.220474857982964</v>
      </c>
      <c r="F43" s="4">
        <f>IF($I$2=1,IF($I$3=1,Sheet6!F43,Sheet4!F43), IF(Projeto_02!$I$3=0,Sheet3!F43,Sheet5!F43))</f>
        <v>59.396418062385735</v>
      </c>
      <c r="K43" s="4">
        <f t="shared" si="7"/>
        <v>7.5424388712281231E-4</v>
      </c>
      <c r="L43" s="4">
        <f t="shared" si="8"/>
        <v>2.2158753680699856</v>
      </c>
      <c r="M43" s="4">
        <f t="shared" si="9"/>
        <v>2.1664774676742033</v>
      </c>
      <c r="N43" s="4">
        <f t="shared" si="10"/>
        <v>6.5222658267900879</v>
      </c>
      <c r="O43" s="4">
        <f t="shared" si="11"/>
        <v>89.094627093578623</v>
      </c>
      <c r="P43" s="4">
        <f t="shared" si="2"/>
        <v>100.00000000000003</v>
      </c>
      <c r="R43" s="4">
        <f t="shared" ca="1" si="12"/>
        <v>102.21850281855295</v>
      </c>
      <c r="S43" s="4">
        <f t="shared" ca="1" si="13"/>
        <v>26.895494812760482</v>
      </c>
      <c r="T43" s="4">
        <f t="shared" ca="1" si="14"/>
        <v>32.175211745328603</v>
      </c>
      <c r="U43" s="4">
        <f t="shared" ca="1" si="15"/>
        <v>5.1664320444813763</v>
      </c>
      <c r="V43" s="4">
        <f t="shared" ca="1" si="16"/>
        <v>16.920249909476496</v>
      </c>
      <c r="W43" s="4">
        <f t="shared" ca="1" si="4"/>
        <v>183.3758913305999</v>
      </c>
      <c r="X43" s="4">
        <f t="shared" ca="1" si="17"/>
        <v>5.7891075562428966</v>
      </c>
      <c r="Y43" s="4">
        <f t="shared" ca="1" si="17"/>
        <v>2.3320456326310213</v>
      </c>
      <c r="Z43" s="4">
        <f t="shared" ca="1" si="17"/>
        <v>7.0588361345314237</v>
      </c>
      <c r="AA43" s="4">
        <f t="shared" ca="1" si="17"/>
        <v>3.1180902437574911</v>
      </c>
      <c r="AB43" s="4">
        <f t="shared" ca="1" si="17"/>
        <v>6.6195784182061823</v>
      </c>
      <c r="AC43" s="4">
        <f t="shared" ca="1" si="17"/>
        <v>2.9229082428324449</v>
      </c>
      <c r="AD43" s="4">
        <f t="shared" ca="1" si="17"/>
        <v>2.0487280677485051</v>
      </c>
      <c r="AE43" s="4">
        <f t="shared" ca="1" si="17"/>
        <v>0.33204771289045976</v>
      </c>
      <c r="AF43" s="4">
        <f t="shared" ca="1" si="17"/>
        <v>3.4819981648231191</v>
      </c>
      <c r="AG43" s="4">
        <f t="shared" ca="1" si="17"/>
        <v>4.4064095929859883</v>
      </c>
    </row>
    <row r="44" spans="1:33">
      <c r="A44" s="4">
        <f t="shared" si="6"/>
        <v>43</v>
      </c>
      <c r="B44" s="4">
        <f>IF($I$2=1,IF($I$3=1,Sheet6!B44,Sheet4!B44), IF(Projeto_02!$I$3=0,Sheet3!B44,Sheet5!B44))</f>
        <v>5.6568291534210926E-4</v>
      </c>
      <c r="C44" s="4">
        <f>IF($I$2=1,IF($I$3=1,Sheet6!C44,Sheet4!C44), IF(Projeto_02!$I$3=0,Sheet3!C44,Sheet5!C44))</f>
        <v>3.9706881288406826E-2</v>
      </c>
      <c r="D44" s="4">
        <f>IF($I$2=1,IF($I$3=1,Sheet6!D44,Sheet4!D44), IF(Projeto_02!$I$3=0,Sheet3!D44,Sheet5!D44))</f>
        <v>3.9095390218927211</v>
      </c>
      <c r="E44" s="4">
        <f>IF($I$2=1,IF($I$3=1,Sheet6!E44,Sheet4!E44), IF(Projeto_02!$I$3=0,Sheet3!E44,Sheet5!E44))</f>
        <v>36.001543768838793</v>
      </c>
      <c r="F44" s="4">
        <f>IF($I$2=1,IF($I$3=1,Sheet6!F44,Sheet4!F44), IF(Projeto_02!$I$3=0,Sheet3!F44,Sheet5!F44))</f>
        <v>60.048644645064741</v>
      </c>
      <c r="K44" s="4">
        <f t="shared" si="7"/>
        <v>5.6568291534210926E-4</v>
      </c>
      <c r="L44" s="4">
        <f t="shared" si="8"/>
        <v>1.9944763922347677</v>
      </c>
      <c r="M44" s="4">
        <f t="shared" si="9"/>
        <v>1.9547695109463614</v>
      </c>
      <c r="N44" s="4">
        <f t="shared" si="10"/>
        <v>5.9772214463064151</v>
      </c>
      <c r="O44" s="4">
        <f t="shared" si="11"/>
        <v>90.072966967597139</v>
      </c>
      <c r="P44" s="4">
        <f t="shared" si="2"/>
        <v>100.00000000000003</v>
      </c>
      <c r="R44" s="4">
        <f t="shared" ca="1" si="12"/>
        <v>102.42640819857932</v>
      </c>
      <c r="S44" s="4">
        <f t="shared" ca="1" si="13"/>
        <v>26.000066842794148</v>
      </c>
      <c r="T44" s="4">
        <f t="shared" ca="1" si="14"/>
        <v>29.53233650388006</v>
      </c>
      <c r="U44" s="4">
        <f t="shared" ca="1" si="15"/>
        <v>5.9849297256812877</v>
      </c>
      <c r="V44" s="4">
        <f t="shared" ca="1" si="16"/>
        <v>16.996334444730298</v>
      </c>
      <c r="W44" s="4">
        <f t="shared" ca="1" si="4"/>
        <v>180.94007571566513</v>
      </c>
      <c r="X44" s="4">
        <f t="shared" ca="1" si="17"/>
        <v>1.0879005906761907</v>
      </c>
      <c r="Y44" s="4">
        <f t="shared" ca="1" si="17"/>
        <v>0.87999521064980546</v>
      </c>
      <c r="Z44" s="4">
        <f t="shared" ca="1" si="17"/>
        <v>1.7754231806161425</v>
      </c>
      <c r="AA44" s="4">
        <f t="shared" ca="1" si="17"/>
        <v>4.4182984220646881</v>
      </c>
      <c r="AB44" s="4">
        <f t="shared" ca="1" si="17"/>
        <v>3.5998007408647767</v>
      </c>
      <c r="AC44" s="4">
        <f t="shared" ref="X44:AG50" ca="1" si="18">10*RAND()</f>
        <v>3.523716205610973</v>
      </c>
      <c r="AD44" s="4">
        <f t="shared" ca="1" si="18"/>
        <v>9.0248084954001726</v>
      </c>
      <c r="AE44" s="4">
        <f t="shared" ca="1" si="18"/>
        <v>2.8893865033883315</v>
      </c>
      <c r="AF44" s="4">
        <f t="shared" ca="1" si="18"/>
        <v>2.1290065945953316</v>
      </c>
      <c r="AG44" s="4">
        <f t="shared" ca="1" si="18"/>
        <v>3.2085291716628781</v>
      </c>
    </row>
    <row r="45" spans="1:33">
      <c r="A45" s="4">
        <f t="shared" si="6"/>
        <v>44</v>
      </c>
      <c r="B45" s="4">
        <f>IF($I$2=1,IF($I$3=1,Sheet6!B45,Sheet4!B45), IF(Projeto_02!$I$3=0,Sheet3!B45,Sheet5!B45))</f>
        <v>4.2426218650658195E-4</v>
      </c>
      <c r="C45" s="4">
        <f>IF($I$2=1,IF($I$3=1,Sheet6!C45,Sheet4!C45), IF(Projeto_02!$I$3=0,Sheet3!C45,Sheet5!C45))</f>
        <v>3.1906925759560993E-2</v>
      </c>
      <c r="D45" s="4">
        <f>IF($I$2=1,IF($I$3=1,Sheet6!D45,Sheet4!D45), IF(Projeto_02!$I$3=0,Sheet3!D45,Sheet5!D45))</f>
        <v>3.5265264959611304</v>
      </c>
      <c r="E45" s="4">
        <f>IF($I$2=1,IF($I$3=1,Sheet6!E45,Sheet4!E45), IF(Projeto_02!$I$3=0,Sheet3!E45,Sheet5!E45))</f>
        <v>35.794775526397423</v>
      </c>
      <c r="F45" s="4">
        <f>IF($I$2=1,IF($I$3=1,Sheet6!F45,Sheet4!F45), IF(Projeto_02!$I$3=0,Sheet3!F45,Sheet5!F45))</f>
        <v>60.646366789695378</v>
      </c>
      <c r="K45" s="4">
        <f t="shared" si="7"/>
        <v>4.2426218650658195E-4</v>
      </c>
      <c r="L45" s="4">
        <f t="shared" si="8"/>
        <v>1.7951701737401264</v>
      </c>
      <c r="M45" s="4">
        <f t="shared" si="9"/>
        <v>1.7632632479805659</v>
      </c>
      <c r="N45" s="4">
        <f t="shared" si="10"/>
        <v>5.4715921315497251</v>
      </c>
      <c r="O45" s="4">
        <f t="shared" si="11"/>
        <v>90.969550184543095</v>
      </c>
      <c r="P45" s="4">
        <f t="shared" si="2"/>
        <v>100.00000000000001</v>
      </c>
      <c r="R45" s="4">
        <f t="shared" ca="1" si="12"/>
        <v>106.17299088910326</v>
      </c>
      <c r="S45" s="4">
        <f t="shared" ca="1" si="13"/>
        <v>17.370968611145635</v>
      </c>
      <c r="T45" s="4">
        <f t="shared" ca="1" si="14"/>
        <v>36.027861804568573</v>
      </c>
      <c r="U45" s="4">
        <f t="shared" ca="1" si="15"/>
        <v>0.32905157440711186</v>
      </c>
      <c r="V45" s="4">
        <f t="shared" ca="1" si="16"/>
        <v>17.477319545325578</v>
      </c>
      <c r="W45" s="4">
        <f t="shared" ca="1" si="4"/>
        <v>177.37819242455015</v>
      </c>
      <c r="X45" s="4">
        <f t="shared" ca="1" si="18"/>
        <v>4.4619957663431231</v>
      </c>
      <c r="Y45" s="4">
        <f t="shared" ca="1" si="18"/>
        <v>0.71541307581918789</v>
      </c>
      <c r="Z45" s="4">
        <f t="shared" ca="1" si="18"/>
        <v>9.3445113074677018</v>
      </c>
      <c r="AA45" s="4">
        <f t="shared" ca="1" si="18"/>
        <v>2.8489860067791861</v>
      </c>
      <c r="AB45" s="4">
        <f t="shared" ca="1" si="18"/>
        <v>8.5048641580533619</v>
      </c>
      <c r="AC45" s="4">
        <f t="shared" ca="1" si="18"/>
        <v>8.0238790574580836</v>
      </c>
      <c r="AD45" s="4">
        <f t="shared" ca="1" si="18"/>
        <v>0.36182758677182458</v>
      </c>
      <c r="AE45" s="4">
        <f t="shared" ca="1" si="18"/>
        <v>2.0204158914061576</v>
      </c>
      <c r="AF45" s="4">
        <f t="shared" ca="1" si="18"/>
        <v>4.2138945925133857</v>
      </c>
      <c r="AG45" s="4">
        <f t="shared" ca="1" si="18"/>
        <v>9.397851812349705</v>
      </c>
    </row>
    <row r="46" spans="1:33">
      <c r="A46" s="4">
        <f t="shared" si="6"/>
        <v>45</v>
      </c>
      <c r="B46" s="4">
        <f>IF($I$2=1,IF($I$3=1,Sheet6!B46,Sheet4!B46), IF(Projeto_02!$I$3=0,Sheet3!B46,Sheet5!B46))</f>
        <v>3.1819663987993645E-4</v>
      </c>
      <c r="C46" s="4">
        <f>IF($I$2=1,IF($I$3=1,Sheet6!C46,Sheet4!C46), IF(Projeto_02!$I$3=0,Sheet3!C46,Sheet5!C46))</f>
        <v>2.5631606154275441E-2</v>
      </c>
      <c r="D46" s="4">
        <f>IF($I$2=1,IF($I$3=1,Sheet6!D46,Sheet4!D46), IF(Projeto_02!$I$3=0,Sheet3!D46,Sheet5!D46))</f>
        <v>3.1802552315169299</v>
      </c>
      <c r="E46" s="4">
        <f>IF($I$2=1,IF($I$3=1,Sheet6!E46,Sheet4!E46), IF(Projeto_02!$I$3=0,Sheet3!E46,Sheet5!E46))</f>
        <v>35.600268962838562</v>
      </c>
      <c r="F46" s="4">
        <f>IF($I$2=1,IF($I$3=1,Sheet6!F46,Sheet4!F46), IF(Projeto_02!$I$3=0,Sheet3!F46,Sheet5!F46))</f>
        <v>61.193526002850348</v>
      </c>
      <c r="K46" s="4">
        <f t="shared" si="7"/>
        <v>3.1819663987993645E-4</v>
      </c>
      <c r="L46" s="4">
        <f t="shared" si="8"/>
        <v>1.6157592219127406</v>
      </c>
      <c r="M46" s="4">
        <f t="shared" si="9"/>
        <v>1.5901276157584654</v>
      </c>
      <c r="N46" s="4">
        <f t="shared" si="10"/>
        <v>5.0035059614133788</v>
      </c>
      <c r="O46" s="4">
        <f t="shared" si="11"/>
        <v>91.79028900427555</v>
      </c>
      <c r="P46" s="4">
        <f t="shared" si="2"/>
        <v>100.00000000000001</v>
      </c>
      <c r="R46" s="4">
        <f t="shared" ca="1" si="12"/>
        <v>108.2544496919912</v>
      </c>
      <c r="S46" s="4">
        <f t="shared" ca="1" si="13"/>
        <v>17.468706165326697</v>
      </c>
      <c r="T46" s="4">
        <f t="shared" ca="1" si="14"/>
        <v>34.446048477081639</v>
      </c>
      <c r="U46" s="4">
        <f t="shared" ca="1" si="15"/>
        <v>0</v>
      </c>
      <c r="V46" s="4">
        <f t="shared" ca="1" si="16"/>
        <v>19.244862993806137</v>
      </c>
      <c r="W46" s="4">
        <f t="shared" ca="1" si="4"/>
        <v>179.41406732820565</v>
      </c>
      <c r="X46" s="4">
        <f t="shared" ca="1" si="18"/>
        <v>4.3693910716849409</v>
      </c>
      <c r="Y46" s="4">
        <f t="shared" ca="1" si="18"/>
        <v>2.2879322687970127</v>
      </c>
      <c r="Z46" s="4">
        <f t="shared" ca="1" si="18"/>
        <v>2.1901947146159517</v>
      </c>
      <c r="AA46" s="4">
        <f t="shared" ca="1" si="18"/>
        <v>3.7720080421028834</v>
      </c>
      <c r="AB46" s="4">
        <f t="shared" ca="1" si="18"/>
        <v>4.8742942660041404</v>
      </c>
      <c r="AC46" s="4">
        <f t="shared" ca="1" si="18"/>
        <v>3.1067508175235812</v>
      </c>
      <c r="AD46" s="4">
        <f t="shared" ca="1" si="18"/>
        <v>5.825618257884269</v>
      </c>
      <c r="AE46" s="4">
        <f t="shared" ca="1" si="18"/>
        <v>6.026928626920486</v>
      </c>
      <c r="AF46" s="4">
        <f t="shared" ca="1" si="18"/>
        <v>5.9265132918471366</v>
      </c>
      <c r="AG46" s="4">
        <f t="shared" ca="1" si="18"/>
        <v>0.11550998557813719</v>
      </c>
    </row>
    <row r="47" spans="1:33">
      <c r="A47" s="4">
        <f t="shared" si="6"/>
        <v>46</v>
      </c>
      <c r="B47" s="4">
        <f>IF($I$2=1,IF($I$3=1,Sheet6!B47,Sheet4!B47), IF(Projeto_02!$I$3=0,Sheet3!B47,Sheet5!B47))</f>
        <v>2.3864747990995233E-4</v>
      </c>
      <c r="C47" s="4">
        <f>IF($I$2=1,IF($I$3=1,Sheet6!C47,Sheet4!C47), IF(Projeto_02!$I$3=0,Sheet3!C47,Sheet5!C47))</f>
        <v>2.0584834083390336E-2</v>
      </c>
      <c r="D47" s="4">
        <f>IF($I$2=1,IF($I$3=1,Sheet6!D47,Sheet4!D47), IF(Projeto_02!$I$3=0,Sheet3!D47,Sheet5!D47))</f>
        <v>2.8673560295960918</v>
      </c>
      <c r="E47" s="4">
        <f>IF($I$2=1,IF($I$3=1,Sheet6!E47,Sheet4!E47), IF(Projeto_02!$I$3=0,Sheet3!E47,Sheet5!E47))</f>
        <v>35.417943889848914</v>
      </c>
      <c r="F47" s="4">
        <f>IF($I$2=1,IF($I$3=1,Sheet6!F47,Sheet4!F47), IF(Projeto_02!$I$3=0,Sheet3!F47,Sheet5!F47))</f>
        <v>61.693876598991686</v>
      </c>
      <c r="K47" s="4">
        <f t="shared" si="7"/>
        <v>2.3864747990995233E-4</v>
      </c>
      <c r="L47" s="4">
        <f t="shared" si="8"/>
        <v>1.4542628488814364</v>
      </c>
      <c r="M47" s="4">
        <f t="shared" si="9"/>
        <v>1.4336780147980464</v>
      </c>
      <c r="N47" s="4">
        <f t="shared" si="10"/>
        <v>4.5710055903530646</v>
      </c>
      <c r="O47" s="4">
        <f t="shared" si="11"/>
        <v>92.540814898487554</v>
      </c>
      <c r="P47" s="4">
        <f t="shared" si="2"/>
        <v>100.00000000000001</v>
      </c>
      <c r="R47" s="4">
        <f t="shared" ca="1" si="12"/>
        <v>102.63974212239309</v>
      </c>
      <c r="S47" s="4">
        <f t="shared" ca="1" si="13"/>
        <v>19.615471995011724</v>
      </c>
      <c r="T47" s="4">
        <f t="shared" ca="1" si="14"/>
        <v>32.514620153626019</v>
      </c>
      <c r="U47" s="4">
        <f t="shared" ca="1" si="15"/>
        <v>2.6572910510365322</v>
      </c>
      <c r="V47" s="4">
        <f t="shared" ca="1" si="16"/>
        <v>18.311937183523227</v>
      </c>
      <c r="W47" s="4">
        <f t="shared" ca="1" si="4"/>
        <v>175.7390625055906</v>
      </c>
      <c r="X47" s="4">
        <f t="shared" ca="1" si="18"/>
        <v>0.93782293489564017</v>
      </c>
      <c r="Y47" s="4">
        <f t="shared" ca="1" si="18"/>
        <v>6.5525305044937499</v>
      </c>
      <c r="Z47" s="4">
        <f t="shared" ca="1" si="18"/>
        <v>4.4057646748087205</v>
      </c>
      <c r="AA47" s="4">
        <f t="shared" ca="1" si="18"/>
        <v>6.3371929982643413</v>
      </c>
      <c r="AB47" s="4">
        <f t="shared" ca="1" si="18"/>
        <v>3.6799019472278092</v>
      </c>
      <c r="AC47" s="4">
        <f t="shared" ca="1" si="18"/>
        <v>4.6128277575107202</v>
      </c>
      <c r="AD47" s="4">
        <f t="shared" ca="1" si="18"/>
        <v>8.3657328677590428</v>
      </c>
      <c r="AE47" s="4">
        <f t="shared" ca="1" si="18"/>
        <v>1.3205858955318883</v>
      </c>
      <c r="AF47" s="4">
        <f t="shared" ca="1" si="18"/>
        <v>5.8519545246727063</v>
      </c>
      <c r="AG47" s="4">
        <f t="shared" ca="1" si="18"/>
        <v>0.90096412735155229</v>
      </c>
    </row>
    <row r="48" spans="1:33">
      <c r="A48" s="4">
        <f t="shared" si="6"/>
        <v>47</v>
      </c>
      <c r="B48" s="4">
        <f>IF($I$2=1,IF($I$3=1,Sheet6!B48,Sheet4!B48), IF(Projeto_02!$I$3=0,Sheet3!B48,Sheet5!B48))</f>
        <v>1.7898560993246426E-4</v>
      </c>
      <c r="C48" s="4">
        <f>IF($I$2=1,IF($I$3=1,Sheet6!C48,Sheet4!C48), IF(Projeto_02!$I$3=0,Sheet3!C48,Sheet5!C48))</f>
        <v>1.6527529136689759E-2</v>
      </c>
      <c r="D48" s="4">
        <f>IF($I$2=1,IF($I$3=1,Sheet6!D48,Sheet4!D48), IF(Projeto_02!$I$3=0,Sheet3!D48,Sheet5!D48))</f>
        <v>2.5847373934531608</v>
      </c>
      <c r="E48" s="4">
        <f>IF($I$2=1,IF($I$3=1,Sheet6!E48,Sheet4!E48), IF(Projeto_02!$I$3=0,Sheet3!E48,Sheet5!E48))</f>
        <v>35.247578933773219</v>
      </c>
      <c r="F48" s="4">
        <f>IF($I$2=1,IF($I$3=1,Sheet6!F48,Sheet4!F48), IF(Projeto_02!$I$3=0,Sheet3!F48,Sheet5!F48))</f>
        <v>62.15097715802699</v>
      </c>
      <c r="K48" s="4">
        <f t="shared" si="7"/>
        <v>1.7898560993246426E-4</v>
      </c>
      <c r="L48" s="4">
        <f t="shared" si="8"/>
        <v>1.3088962258632704</v>
      </c>
      <c r="M48" s="4">
        <f t="shared" si="9"/>
        <v>1.2923686967265806</v>
      </c>
      <c r="N48" s="4">
        <f t="shared" si="10"/>
        <v>4.1720903547597139</v>
      </c>
      <c r="O48" s="4">
        <f t="shared" si="11"/>
        <v>93.226465737040513</v>
      </c>
      <c r="P48" s="4">
        <f t="shared" si="2"/>
        <v>100.00000000000001</v>
      </c>
      <c r="R48" s="4">
        <f t="shared" ca="1" si="12"/>
        <v>96.054623991331098</v>
      </c>
      <c r="S48" s="4">
        <f t="shared" ca="1" si="13"/>
        <v>26.767358881805375</v>
      </c>
      <c r="T48" s="4">
        <f t="shared" ca="1" si="14"/>
        <v>29.730668276092072</v>
      </c>
      <c r="U48" s="4">
        <f t="shared" ca="1" si="15"/>
        <v>2.5564399072110842</v>
      </c>
      <c r="V48" s="4">
        <f t="shared" ca="1" si="16"/>
        <v>12.946549329200961</v>
      </c>
      <c r="W48" s="4">
        <f t="shared" ca="1" si="4"/>
        <v>168.0556403856406</v>
      </c>
      <c r="X48" s="4">
        <f t="shared" ca="1" si="18"/>
        <v>0.81261202701930269</v>
      </c>
      <c r="Y48" s="4">
        <f t="shared" ca="1" si="18"/>
        <v>7.3977301580812913</v>
      </c>
      <c r="Z48" s="4">
        <f t="shared" ca="1" si="18"/>
        <v>0.24584327128763905</v>
      </c>
      <c r="AA48" s="4">
        <f t="shared" ca="1" si="18"/>
        <v>3.029795148821588</v>
      </c>
      <c r="AB48" s="4">
        <f t="shared" ca="1" si="18"/>
        <v>3.130646292647036</v>
      </c>
      <c r="AC48" s="4">
        <f t="shared" ca="1" si="18"/>
        <v>8.4960341469693024</v>
      </c>
      <c r="AD48" s="4">
        <f t="shared" ca="1" si="18"/>
        <v>9.1562349261114413</v>
      </c>
      <c r="AE48" s="4">
        <f t="shared" ca="1" si="18"/>
        <v>0.69725887791179941</v>
      </c>
      <c r="AF48" s="4">
        <f t="shared" ca="1" si="18"/>
        <v>8.7347340625998839</v>
      </c>
      <c r="AG48" s="4">
        <f t="shared" ca="1" si="18"/>
        <v>1.2390699222871171</v>
      </c>
    </row>
    <row r="49" spans="1:33">
      <c r="A49" s="4">
        <f t="shared" si="6"/>
        <v>48</v>
      </c>
      <c r="B49" s="4">
        <f>IF($I$2=1,IF($I$3=1,Sheet6!B49,Sheet4!B49), IF(Projeto_02!$I$3=0,Sheet3!B49,Sheet5!B49))</f>
        <v>1.342392074493482E-4</v>
      </c>
      <c r="C49" s="4">
        <f>IF($I$2=1,IF($I$3=1,Sheet6!C49,Sheet4!C49), IF(Projeto_02!$I$3=0,Sheet3!C49,Sheet5!C49))</f>
        <v>1.3266769711834924E-2</v>
      </c>
      <c r="D49" s="4">
        <f>IF($I$2=1,IF($I$3=1,Sheet6!D49,Sheet4!D49), IF(Projeto_02!$I$3=0,Sheet3!D49,Sheet5!D49))</f>
        <v>2.3295691599351827</v>
      </c>
      <c r="E49" s="4">
        <f>IF($I$2=1,IF($I$3=1,Sheet6!E49,Sheet4!E49), IF(Projeto_02!$I$3=0,Sheet3!E49,Sheet5!E49))</f>
        <v>35.088843637642569</v>
      </c>
      <c r="F49" s="4">
        <f>IF($I$2=1,IF($I$3=1,Sheet6!F49,Sheet4!F49), IF(Projeto_02!$I$3=0,Sheet3!F49,Sheet5!F49))</f>
        <v>62.56818619350296</v>
      </c>
      <c r="K49" s="4">
        <f t="shared" si="7"/>
        <v>1.342392074493482E-4</v>
      </c>
      <c r="L49" s="4">
        <f t="shared" si="8"/>
        <v>1.1780513496794265</v>
      </c>
      <c r="M49" s="4">
        <f t="shared" si="9"/>
        <v>1.1647845799675915</v>
      </c>
      <c r="N49" s="4">
        <f t="shared" si="10"/>
        <v>3.8047505408910727</v>
      </c>
      <c r="O49" s="4">
        <f t="shared" si="11"/>
        <v>93.852279290254472</v>
      </c>
      <c r="P49" s="4">
        <f t="shared" si="2"/>
        <v>100.00000000000001</v>
      </c>
      <c r="R49" s="4">
        <f t="shared" ca="1" si="12"/>
        <v>98.110492919138338</v>
      </c>
      <c r="S49" s="4">
        <f t="shared" ca="1" si="13"/>
        <v>26.548642153317719</v>
      </c>
      <c r="T49" s="4">
        <f t="shared" ca="1" si="14"/>
        <v>29.605170303886268</v>
      </c>
      <c r="U49" s="4">
        <f t="shared" ca="1" si="15"/>
        <v>5.1194545696341924</v>
      </c>
      <c r="V49" s="4">
        <f t="shared" ca="1" si="16"/>
        <v>8.0510636259110395</v>
      </c>
      <c r="W49" s="4">
        <f t="shared" ca="1" si="4"/>
        <v>167.43482357188756</v>
      </c>
      <c r="X49" s="4">
        <f t="shared" ca="1" si="18"/>
        <v>6.6252035733872017</v>
      </c>
      <c r="Y49" s="4">
        <f t="shared" ca="1" si="18"/>
        <v>4.5693346455799553</v>
      </c>
      <c r="Z49" s="4">
        <f t="shared" ca="1" si="18"/>
        <v>4.7880513740676109</v>
      </c>
      <c r="AA49" s="4">
        <f t="shared" ca="1" si="18"/>
        <v>4.9135493462734132</v>
      </c>
      <c r="AB49" s="4">
        <f t="shared" ca="1" si="18"/>
        <v>2.350534683850305</v>
      </c>
      <c r="AC49" s="4">
        <f t="shared" ca="1" si="18"/>
        <v>7.2460203871402253</v>
      </c>
      <c r="AD49" s="4">
        <f t="shared" ca="1" si="18"/>
        <v>6.268870821189326</v>
      </c>
      <c r="AE49" s="4">
        <f t="shared" ca="1" si="18"/>
        <v>8.9704467883474219</v>
      </c>
      <c r="AF49" s="4">
        <f t="shared" ca="1" si="18"/>
        <v>0.35270672235479417</v>
      </c>
      <c r="AG49" s="4">
        <f t="shared" ca="1" si="18"/>
        <v>3.9185513754873424</v>
      </c>
    </row>
    <row r="50" spans="1:33">
      <c r="A50" s="4">
        <f t="shared" si="6"/>
        <v>49</v>
      </c>
      <c r="B50" s="4">
        <f>IF($I$2=1,IF($I$3=1,Sheet6!B50,Sheet4!B50), IF(Projeto_02!$I$3=0,Sheet3!B50,Sheet5!B50))</f>
        <v>1.0067940558701115E-4</v>
      </c>
      <c r="C50" s="4">
        <f>IF($I$2=1,IF($I$3=1,Sheet6!C50,Sheet4!C50), IF(Projeto_02!$I$3=0,Sheet3!C50,Sheet5!C50))</f>
        <v>1.0646975571330278E-2</v>
      </c>
      <c r="D50" s="4">
        <f>IF($I$2=1,IF($I$3=1,Sheet6!D50,Sheet4!D50), IF(Projeto_02!$I$3=0,Sheet3!D50,Sheet5!D50))</f>
        <v>2.0992655978840316</v>
      </c>
      <c r="E50" s="4">
        <f>IF($I$2=1,IF($I$3=1,Sheet6!E50,Sheet4!E50), IF(Projeto_02!$I$3=0,Sheet3!E50,Sheet5!E50))</f>
        <v>34.941325499546977</v>
      </c>
      <c r="F50" s="4">
        <f>IF($I$2=1,IF($I$3=1,Sheet6!F50,Sheet4!F50), IF(Projeto_02!$I$3=0,Sheet3!F50,Sheet5!F50))</f>
        <v>62.948661247592071</v>
      </c>
      <c r="K50" s="4">
        <f t="shared" si="7"/>
        <v>1.0067940558701115E-4</v>
      </c>
      <c r="L50" s="4">
        <f t="shared" si="8"/>
        <v>1.0602797745133463</v>
      </c>
      <c r="M50" s="4">
        <f t="shared" si="9"/>
        <v>1.049632798942016</v>
      </c>
      <c r="N50" s="4">
        <f t="shared" si="10"/>
        <v>3.4669948757509301</v>
      </c>
      <c r="O50" s="4">
        <f t="shared" si="11"/>
        <v>94.422991871388135</v>
      </c>
      <c r="P50" s="4">
        <f t="shared" si="2"/>
        <v>100.00000000000001</v>
      </c>
      <c r="R50" s="4">
        <f t="shared" ca="1" si="12"/>
        <v>95.972111772457581</v>
      </c>
      <c r="S50" s="4">
        <f t="shared" ca="1" si="13"/>
        <v>28.121203168603007</v>
      </c>
      <c r="T50" s="4">
        <f t="shared" ca="1" si="14"/>
        <v>30.470320132409654</v>
      </c>
      <c r="U50" s="4">
        <f t="shared" ca="1" si="15"/>
        <v>3.2357598181548979</v>
      </c>
      <c r="V50" s="4">
        <f t="shared" ca="1" si="16"/>
        <v>9.1245309343868257</v>
      </c>
      <c r="W50" s="4">
        <f t="shared" ca="1" si="4"/>
        <v>166.92392582601195</v>
      </c>
      <c r="X50" s="4">
        <f t="shared" ca="1" si="18"/>
        <v>0.49641198963622846</v>
      </c>
      <c r="Y50" s="4">
        <f t="shared" ca="1" si="18"/>
        <v>2.634793136316981</v>
      </c>
      <c r="Z50" s="4">
        <f t="shared" ca="1" si="18"/>
        <v>1.0622321210316943</v>
      </c>
      <c r="AA50" s="4">
        <f t="shared" ca="1" si="18"/>
        <v>0.19708229250830822</v>
      </c>
      <c r="AB50" s="4">
        <f t="shared" ca="1" si="18"/>
        <v>2.0807770439876028</v>
      </c>
      <c r="AC50" s="4">
        <f t="shared" ca="1" si="18"/>
        <v>1.0073097355118155</v>
      </c>
      <c r="AD50" s="4">
        <f t="shared" ca="1" si="18"/>
        <v>1.2724940021133879</v>
      </c>
      <c r="AE50" s="4">
        <f t="shared" ca="1" si="18"/>
        <v>2.6532767180606074</v>
      </c>
      <c r="AF50" s="4">
        <f t="shared" ca="1" si="18"/>
        <v>0.87966779202195866</v>
      </c>
      <c r="AG50" s="4">
        <f t="shared" ca="1" si="18"/>
        <v>3.5866630215595841</v>
      </c>
    </row>
    <row r="51" spans="1:33">
      <c r="A51" s="4">
        <f t="shared" si="6"/>
        <v>50</v>
      </c>
      <c r="B51" s="4">
        <f>IF($I$2=1,IF($I$3=1,Sheet6!B51,Sheet4!B51), IF(Projeto_02!$I$3=0,Sheet3!B51,Sheet5!B51))</f>
        <v>7.5509554190258366E-5</v>
      </c>
      <c r="C51" s="4">
        <f>IF($I$2=1,IF($I$3=1,Sheet6!C51,Sheet4!C51), IF(Projeto_02!$I$3=0,Sheet3!C51,Sheet5!C51))</f>
        <v>8.5427503084609738E-3</v>
      </c>
      <c r="D51" s="4">
        <f>IF($I$2=1,IF($I$3=1,Sheet6!D51,Sheet4!D51), IF(Projeto_02!$I$3=0,Sheet3!D51,Sheet5!D51))</f>
        <v>1.8914684332098946</v>
      </c>
      <c r="E51" s="4">
        <f>IF($I$2=1,IF($I$3=1,Sheet6!E51,Sheet4!E51), IF(Projeto_02!$I$3=0,Sheet3!E51,Sheet5!E51))</f>
        <v>34.80455257176029</v>
      </c>
      <c r="F51" s="4">
        <f>IF($I$2=1,IF($I$3=1,Sheet6!F51,Sheet4!F51), IF(Projeto_02!$I$3=0,Sheet3!F51,Sheet5!F51))</f>
        <v>63.295360735167165</v>
      </c>
    </row>
    <row r="52" spans="1:33">
      <c r="A52" s="4">
        <f t="shared" si="6"/>
        <v>51</v>
      </c>
      <c r="B52" s="4">
        <f>IF($I$2=1,IF($I$3=1,Sheet6!B52,Sheet4!B52), IF(Projeto_02!$I$3=0,Sheet3!B52,Sheet5!B52))</f>
        <v>5.6632165642693771E-5</v>
      </c>
      <c r="C52" s="4">
        <f>IF($I$2=1,IF($I$3=1,Sheet6!C52,Sheet4!C52), IF(Projeto_02!$I$3=0,Sheet3!C52,Sheet5!C52))</f>
        <v>6.8530776353163438E-3</v>
      </c>
      <c r="D52" s="4">
        <f>IF($I$2=1,IF($I$3=1,Sheet6!D52,Sheet4!D52), IF(Projeto_02!$I$3=0,Sheet3!D52,Sheet5!D52))</f>
        <v>1.7040301399505973</v>
      </c>
      <c r="E52" s="4">
        <f>IF($I$2=1,IF($I$3=1,Sheet6!E52,Sheet4!E52), IF(Projeto_02!$I$3=0,Sheet3!E52,Sheet5!E52))</f>
        <v>34.678012194663609</v>
      </c>
      <c r="F52" s="4">
        <f>IF($I$2=1,IF($I$3=1,Sheet6!F52,Sheet4!F52), IF(Projeto_02!$I$3=0,Sheet3!F52,Sheet5!F52))</f>
        <v>63.611047955584837</v>
      </c>
    </row>
    <row r="53" spans="1:33">
      <c r="A53" s="4">
        <f t="shared" si="6"/>
        <v>52</v>
      </c>
      <c r="B53" s="4">
        <f>IF($I$2=1,IF($I$3=1,Sheet6!B53,Sheet4!B53), IF(Projeto_02!$I$3=0,Sheet3!B53,Sheet5!B53))</f>
        <v>4.2474124232020328E-5</v>
      </c>
      <c r="C53" s="4">
        <f>IF($I$2=1,IF($I$3=1,Sheet6!C53,Sheet4!C53), IF(Projeto_02!$I$3=0,Sheet3!C53,Sheet5!C53))</f>
        <v>5.4966201496637491E-3</v>
      </c>
      <c r="D53" s="4">
        <f>IF($I$2=1,IF($I$3=1,Sheet6!D53,Sheet4!D53), IF(Projeto_02!$I$3=0,Sheet3!D53,Sheet5!D53))</f>
        <v>1.5349977414826008</v>
      </c>
      <c r="E53" s="4">
        <f>IF($I$2=1,IF($I$3=1,Sheet6!E53,Sheet4!E53), IF(Projeto_02!$I$3=0,Sheet3!E53,Sheet5!E53))</f>
        <v>34.56116638697155</v>
      </c>
      <c r="F53" s="4">
        <f>IF($I$2=1,IF($I$3=1,Sheet6!F53,Sheet4!F53), IF(Projeto_02!$I$3=0,Sheet3!F53,Sheet5!F53))</f>
        <v>63.898296777271952</v>
      </c>
    </row>
    <row r="54" spans="1:33">
      <c r="A54" s="4">
        <f t="shared" si="6"/>
        <v>53</v>
      </c>
      <c r="B54" s="4">
        <f>IF($I$2=1,IF($I$3=1,Sheet6!B54,Sheet4!B54), IF(Projeto_02!$I$3=0,Sheet3!B54,Sheet5!B54))</f>
        <v>3.185559317401525E-5</v>
      </c>
      <c r="C54" s="4">
        <f>IF($I$2=1,IF($I$3=1,Sheet6!C54,Sheet4!C54), IF(Projeto_02!$I$3=0,Sheet3!C54,Sheet5!C54))</f>
        <v>4.4079146507890049E-3</v>
      </c>
      <c r="D54" s="4">
        <f>IF($I$2=1,IF($I$3=1,Sheet6!D54,Sheet4!D54), IF(Projeto_02!$I$3=0,Sheet3!D54,Sheet5!D54))</f>
        <v>1.3825972913642737</v>
      </c>
      <c r="E54" s="4">
        <f>IF($I$2=1,IF($I$3=1,Sheet6!E54,Sheet4!E54), IF(Projeto_02!$I$3=0,Sheet3!E54,Sheet5!E54))</f>
        <v>34.453464361286251</v>
      </c>
      <c r="F54" s="4">
        <f>IF($I$2=1,IF($I$3=1,Sheet6!F54,Sheet4!F54), IF(Projeto_02!$I$3=0,Sheet3!F54,Sheet5!F54))</f>
        <v>64.159498577105509</v>
      </c>
    </row>
    <row r="55" spans="1:33">
      <c r="A55" s="4">
        <f t="shared" si="6"/>
        <v>54</v>
      </c>
      <c r="B55" s="4">
        <f>IF($I$2=1,IF($I$3=1,Sheet6!B55,Sheet4!B55), IF(Projeto_02!$I$3=0,Sheet3!B55,Sheet5!B55))</f>
        <v>2.3891694880511437E-5</v>
      </c>
      <c r="C55" s="4">
        <f>IF($I$2=1,IF($I$3=1,Sheet6!C55,Sheet4!C55), IF(Projeto_02!$I$3=0,Sheet3!C55,Sheet5!C55))</f>
        <v>3.5342956189247082E-3</v>
      </c>
      <c r="D55" s="4">
        <f>IF($I$2=1,IF($I$3=1,Sheet6!D55,Sheet4!D55), IF(Projeto_02!$I$3=0,Sheet3!D55,Sheet5!D55))</f>
        <v>1.2452191451580041</v>
      </c>
      <c r="E55" s="4">
        <f>IF($I$2=1,IF($I$3=1,Sheet6!E55,Sheet4!E55), IF(Projeto_02!$I$3=0,Sheet3!E55,Sheet5!E55))</f>
        <v>34.354352583149335</v>
      </c>
      <c r="F55" s="4">
        <f>IF($I$2=1,IF($I$3=1,Sheet6!F55,Sheet4!F55), IF(Projeto_02!$I$3=0,Sheet3!F55,Sheet5!F55))</f>
        <v>64.396870084378861</v>
      </c>
    </row>
    <row r="56" spans="1:33">
      <c r="A56" s="4">
        <f t="shared" si="6"/>
        <v>55</v>
      </c>
      <c r="B56" s="4">
        <f>IF($I$2=1,IF($I$3=1,Sheet6!B56,Sheet4!B56), IF(Projeto_02!$I$3=0,Sheet3!B56,Sheet5!B56))</f>
        <v>1.7918771160383577E-5</v>
      </c>
      <c r="C56" s="4">
        <f>IF($I$2=1,IF($I$3=1,Sheet6!C56,Sheet4!C56), IF(Projeto_02!$I$3=0,Sheet3!C56,Sheet5!C56))</f>
        <v>2.8334094188598945E-3</v>
      </c>
      <c r="D56" s="4">
        <f>IF($I$2=1,IF($I$3=1,Sheet6!D56,Sheet4!D56), IF(Projeto_02!$I$3=0,Sheet3!D56,Sheet5!D56))</f>
        <v>1.1214040897659887</v>
      </c>
      <c r="E56" s="4">
        <f>IF($I$2=1,IF($I$3=1,Sheet6!E56,Sheet4!E56), IF(Projeto_02!$I$3=0,Sheet3!E56,Sheet5!E56))</f>
        <v>34.26328274356915</v>
      </c>
      <c r="F56" s="4">
        <f>IF($I$2=1,IF($I$3=1,Sheet6!F56,Sheet4!F56), IF(Projeto_02!$I$3=0,Sheet3!F56,Sheet5!F56))</f>
        <v>64.612461838474857</v>
      </c>
    </row>
    <row r="57" spans="1:33">
      <c r="A57" s="4">
        <f t="shared" si="6"/>
        <v>56</v>
      </c>
      <c r="B57" s="4">
        <f>IF($I$2=1,IF($I$3=1,Sheet6!B57,Sheet4!B57), IF(Projeto_02!$I$3=0,Sheet3!B57,Sheet5!B57))</f>
        <v>1.3439078370287683E-5</v>
      </c>
      <c r="C57" s="4">
        <f>IF($I$2=1,IF($I$3=1,Sheet6!C57,Sheet4!C57), IF(Projeto_02!$I$3=0,Sheet3!C57,Sheet5!C57))</f>
        <v>2.2712072278780119E-3</v>
      </c>
      <c r="D57" s="4">
        <f>IF($I$2=1,IF($I$3=1,Sheet6!D57,Sheet4!D57), IF(Projeto_02!$I$3=0,Sheet3!D57,Sheet5!D57))</f>
        <v>1.0098303626731617</v>
      </c>
      <c r="E57" s="4">
        <f>IF($I$2=1,IF($I$3=1,Sheet6!E57,Sheet4!E57), IF(Projeto_02!$I$3=0,Sheet3!E57,Sheet5!E57))</f>
        <v>34.179717970112577</v>
      </c>
      <c r="F57" s="4">
        <f>IF($I$2=1,IF($I$3=1,Sheet6!F57,Sheet4!F57), IF(Projeto_02!$I$3=0,Sheet3!F57,Sheet5!F57))</f>
        <v>64.80816702090803</v>
      </c>
    </row>
    <row r="58" spans="1:33">
      <c r="A58" s="4">
        <f t="shared" si="6"/>
        <v>57</v>
      </c>
      <c r="B58" s="4">
        <f>IF($I$2=1,IF($I$3=1,Sheet6!B58,Sheet4!B58), IF(Projeto_02!$I$3=0,Sheet3!B58,Sheet5!B58))</f>
        <v>1.0079308777715763E-5</v>
      </c>
      <c r="C58" s="4">
        <f>IF($I$2=1,IF($I$3=1,Sheet6!C58,Sheet4!C58), IF(Projeto_02!$I$3=0,Sheet3!C58,Sheet5!C58))</f>
        <v>1.8203255518949816E-3</v>
      </c>
      <c r="D58" s="4">
        <f>IF($I$2=1,IF($I$3=1,Sheet6!D58,Sheet4!D58), IF(Projeto_02!$I$3=0,Sheet3!D58,Sheet5!D58))</f>
        <v>0.90930156785142113</v>
      </c>
      <c r="E58" s="4">
        <f>IF($I$2=1,IF($I$3=1,Sheet6!E58,Sheet4!E58), IF(Projeto_02!$I$3=0,Sheet3!E58,Sheet5!E58))</f>
        <v>34.103137560414034</v>
      </c>
      <c r="F58" s="4">
        <f>IF($I$2=1,IF($I$3=1,Sheet6!F58,Sheet4!F58), IF(Projeto_02!$I$3=0,Sheet3!F58,Sheet5!F58))</f>
        <v>64.985730466873889</v>
      </c>
    </row>
    <row r="59" spans="1:33">
      <c r="A59" s="4">
        <f t="shared" si="6"/>
        <v>58</v>
      </c>
      <c r="B59" s="4">
        <f>IF($I$2=1,IF($I$3=1,Sheet6!B59,Sheet4!B59), IF(Projeto_02!$I$3=0,Sheet3!B59,Sheet5!B59))</f>
        <v>7.5594815832868223E-6</v>
      </c>
      <c r="C59" s="4">
        <f>IF($I$2=1,IF($I$3=1,Sheet6!C59,Sheet4!C59), IF(Projeto_02!$I$3=0,Sheet3!C59,Sheet5!C59))</f>
        <v>1.4587802687104142E-3</v>
      </c>
      <c r="D59" s="4">
        <f>IF($I$2=1,IF($I$3=1,Sheet6!D59,Sheet4!D59), IF(Projeto_02!$I$3=0,Sheet3!D59,Sheet5!D59))</f>
        <v>0.81873547617665809</v>
      </c>
      <c r="E59" s="4">
        <f>IF($I$2=1,IF($I$3=1,Sheet6!E59,Sheet4!E59), IF(Projeto_02!$I$3=0,Sheet3!E59,Sheet5!E59))</f>
        <v>34.033040484501463</v>
      </c>
      <c r="F59" s="4">
        <f>IF($I$2=1,IF($I$3=1,Sheet6!F59,Sheet4!F59), IF(Projeto_02!$I$3=0,Sheet3!F59,Sheet5!F59))</f>
        <v>65.146757699571594</v>
      </c>
    </row>
    <row r="60" spans="1:33">
      <c r="A60" s="4">
        <f t="shared" si="6"/>
        <v>59</v>
      </c>
      <c r="B60" s="4">
        <f>IF($I$2=1,IF($I$3=1,Sheet6!B60,Sheet4!B60), IF(Projeto_02!$I$3=0,Sheet3!B60,Sheet5!B60))</f>
        <v>5.6696111874651167E-6</v>
      </c>
      <c r="C60" s="4">
        <f>IF($I$2=1,IF($I$3=1,Sheet6!C60,Sheet4!C60), IF(Projeto_02!$I$3=0,Sheet3!C60,Sheet5!C60))</f>
        <v>1.1689140853641531E-3</v>
      </c>
      <c r="D60" s="4">
        <f>IF($I$2=1,IF($I$3=1,Sheet6!D60,Sheet4!D60), IF(Projeto_02!$I$3=0,Sheet3!D60,Sheet5!D60))</f>
        <v>0.73715368461273445</v>
      </c>
      <c r="E60" s="4">
        <f>IF($I$2=1,IF($I$3=1,Sheet6!E60,Sheet4!E60), IF(Projeto_02!$I$3=0,Sheet3!E60,Sheet5!E60))</f>
        <v>33.968947868647561</v>
      </c>
      <c r="F60" s="4">
        <f>IF($I$2=1,IF($I$3=1,Sheet6!F60,Sheet4!F60), IF(Projeto_02!$I$3=0,Sheet3!F60,Sheet5!F60))</f>
        <v>65.292723863043165</v>
      </c>
    </row>
    <row r="61" spans="1:33">
      <c r="A61" s="4">
        <f t="shared" si="6"/>
        <v>60</v>
      </c>
      <c r="B61" s="4">
        <f>IF($I$2=1,IF($I$3=1,Sheet6!B61,Sheet4!B61), IF(Projeto_02!$I$3=0,Sheet3!B61,Sheet5!B61))</f>
        <v>4.2522083905988378E-6</v>
      </c>
      <c r="C61" s="4">
        <f>IF($I$2=1,IF($I$3=1,Sheet6!C61,Sheet4!C61), IF(Projeto_02!$I$3=0,Sheet3!C61,Sheet5!C61))</f>
        <v>9.3654867108818876E-4</v>
      </c>
      <c r="D61" s="4">
        <f>IF($I$2=1,IF($I$3=1,Sheet6!D61,Sheet4!D61), IF(Projeto_02!$I$3=0,Sheet3!D61,Sheet5!D61))</f>
        <v>0.66367209896853385</v>
      </c>
      <c r="E61" s="4">
        <f>IF($I$2=1,IF($I$3=1,Sheet6!E61,Sheet4!E61), IF(Projeto_02!$I$3=0,Sheet3!E61,Sheet5!E61))</f>
        <v>33.910404643396234</v>
      </c>
      <c r="F61" s="4">
        <f>IF($I$2=1,IF($I$3=1,Sheet6!F61,Sheet4!F61), IF(Projeto_02!$I$3=0,Sheet3!F61,Sheet5!F61))</f>
        <v>65.424982456755757</v>
      </c>
    </row>
    <row r="62" spans="1:33">
      <c r="A62" s="4">
        <f t="shared" si="6"/>
        <v>61</v>
      </c>
      <c r="B62" s="4">
        <f>IF($I$2=1,IF($I$3=1,Sheet6!B62,Sheet4!B62), IF(Projeto_02!$I$3=0,Sheet3!B62,Sheet5!B62))</f>
        <v>3.1891562929491285E-6</v>
      </c>
      <c r="C62" s="4">
        <f>IF($I$2=1,IF($I$3=1,Sheet6!C62,Sheet4!C62), IF(Projeto_02!$I$3=0,Sheet3!C62,Sheet5!C62))</f>
        <v>7.5030198896820072E-4</v>
      </c>
      <c r="D62" s="4">
        <f>IF($I$2=1,IF($I$3=1,Sheet6!D62,Sheet4!D62), IF(Projeto_02!$I$3=0,Sheet3!D62,Sheet5!D62))</f>
        <v>0.5974921988058981</v>
      </c>
      <c r="E62" s="4">
        <f>IF($I$2=1,IF($I$3=1,Sheet6!E62,Sheet4!E62), IF(Projeto_02!$I$3=0,Sheet3!E62,Sheet5!E62))</f>
        <v>33.856980511791257</v>
      </c>
      <c r="F62" s="4">
        <f>IF($I$2=1,IF($I$3=1,Sheet6!F62,Sheet4!F62), IF(Projeto_02!$I$3=0,Sheet3!F62,Sheet5!F62))</f>
        <v>65.54477379825758</v>
      </c>
    </row>
    <row r="63" spans="1:33">
      <c r="A63" s="4">
        <f t="shared" si="6"/>
        <v>62</v>
      </c>
      <c r="B63" s="4">
        <f>IF($I$2=1,IF($I$3=1,Sheet6!B63,Sheet4!B63), IF(Projeto_02!$I$3=0,Sheet3!B63,Sheet5!B63))</f>
        <v>2.3918672197118462E-6</v>
      </c>
      <c r="C63" s="4">
        <f>IF($I$2=1,IF($I$3=1,Sheet6!C63,Sheet4!C63), IF(Projeto_02!$I$3=0,Sheet3!C63,Sheet5!C63))</f>
        <v>6.0103888024779797E-4</v>
      </c>
      <c r="D63" s="4">
        <f>IF($I$2=1,IF($I$3=1,Sheet6!D63,Sheet4!D63), IF(Projeto_02!$I$3=0,Sheet3!D63,Sheet5!D63))</f>
        <v>0.53789303932310195</v>
      </c>
      <c r="E63" s="4">
        <f>IF($I$2=1,IF($I$3=1,Sheet6!E63,Sheet4!E63), IF(Projeto_02!$I$3=0,Sheet3!E63,Sheet5!E63))</f>
        <v>33.808270370405602</v>
      </c>
      <c r="F63" s="4">
        <f>IF($I$2=1,IF($I$3=1,Sheet6!F63,Sheet4!F63), IF(Projeto_02!$I$3=0,Sheet3!F63,Sheet5!F63))</f>
        <v>65.653233159523822</v>
      </c>
    </row>
    <row r="64" spans="1:33">
      <c r="A64" s="4">
        <f t="shared" si="6"/>
        <v>63</v>
      </c>
      <c r="B64" s="4">
        <f>IF($I$2=1,IF($I$3=1,Sheet6!B64,Sheet4!B64), IF(Projeto_02!$I$3=0,Sheet3!B64,Sheet5!B64))</f>
        <v>1.7939004147838846E-6</v>
      </c>
      <c r="C64" s="4">
        <f>IF($I$2=1,IF($I$3=1,Sheet6!C64,Sheet4!C64), IF(Projeto_02!$I$3=0,Sheet3!C64,Sheet5!C64))</f>
        <v>4.8142907100316636E-4</v>
      </c>
      <c r="D64" s="4">
        <f>IF($I$2=1,IF($I$3=1,Sheet6!D64,Sheet4!D64), IF(Projeto_02!$I$3=0,Sheet3!D64,Sheet5!D64))</f>
        <v>0.48422394316684131</v>
      </c>
      <c r="E64" s="4">
        <f>IF($I$2=1,IF($I$3=1,Sheet6!E64,Sheet4!E64), IF(Projeto_02!$I$3=0,Sheet3!E64,Sheet5!E64))</f>
        <v>33.763894295273538</v>
      </c>
      <c r="F64" s="4">
        <f>IF($I$2=1,IF($I$3=1,Sheet6!F64,Sheet4!F64), IF(Projeto_02!$I$3=0,Sheet3!F64,Sheet5!F64))</f>
        <v>65.751398538588191</v>
      </c>
    </row>
    <row r="65" spans="1:6">
      <c r="A65" s="4">
        <f t="shared" si="6"/>
        <v>64</v>
      </c>
      <c r="B65" s="4">
        <f>IF($I$2=1,IF($I$3=1,Sheet6!B65,Sheet4!B65), IF(Projeto_02!$I$3=0,Sheet3!B65,Sheet5!B65))</f>
        <v>1.3454253110879134E-6</v>
      </c>
      <c r="C65" s="4">
        <f>IF($I$2=1,IF($I$3=1,Sheet6!C65,Sheet4!C65), IF(Projeto_02!$I$3=0,Sheet3!C65,Sheet5!C65))</f>
        <v>3.8559173190622911E-4</v>
      </c>
      <c r="D65" s="4">
        <f>IF($I$2=1,IF($I$3=1,Sheet6!D65,Sheet4!D65), IF(Projeto_02!$I$3=0,Sheet3!D65,Sheet5!D65))</f>
        <v>0.43589783466435783</v>
      </c>
      <c r="E65" s="4">
        <f>IF($I$2=1,IF($I$3=1,Sheet6!E65,Sheet4!E65), IF(Projeto_02!$I$3=0,Sheet3!E65,Sheet5!E65))</f>
        <v>33.723497186992276</v>
      </c>
      <c r="F65" s="4">
        <f>IF($I$2=1,IF($I$3=1,Sheet6!F65,Sheet4!F65), IF(Projeto_02!$I$3=0,Sheet3!F65,Sheet5!F65))</f>
        <v>65.840218041186134</v>
      </c>
    </row>
    <row r="66" spans="1:6">
      <c r="A66" s="4">
        <f t="shared" si="6"/>
        <v>65</v>
      </c>
      <c r="B66" s="4">
        <f>IF($I$2=1,IF($I$3=1,Sheet6!B66,Sheet4!B66), IF(Projeto_02!$I$3=0,Sheet3!B66,Sheet5!B66))</f>
        <v>1.0090689833159351E-6</v>
      </c>
      <c r="C66" s="4">
        <f>IF($I$2=1,IF($I$3=1,Sheet6!C66,Sheet4!C66), IF(Projeto_02!$I$3=0,Sheet3!C66,Sheet5!C66))</f>
        <v>3.0880974185275528E-4</v>
      </c>
      <c r="D66" s="4">
        <f>IF($I$2=1,IF($I$3=1,Sheet6!D66,Sheet4!D66), IF(Projeto_02!$I$3=0,Sheet3!D66,Sheet5!D66))</f>
        <v>0.3923851695443033</v>
      </c>
      <c r="E66" s="4">
        <f>IF($I$2=1,IF($I$3=1,Sheet6!E66,Sheet4!E66), IF(Projeto_02!$I$3=0,Sheet3!E66,Sheet5!E66))</f>
        <v>33.686748153818797</v>
      </c>
      <c r="F66" s="4">
        <f>IF($I$2=1,IF($I$3=1,Sheet6!F66,Sheet4!F66), IF(Projeto_02!$I$3=0,Sheet3!F66,Sheet5!F66))</f>
        <v>65.920556857826057</v>
      </c>
    </row>
    <row r="67" spans="1:6">
      <c r="A67" s="4">
        <f t="shared" si="6"/>
        <v>66</v>
      </c>
      <c r="B67" s="4">
        <f>IF($I$2=1,IF($I$3=1,Sheet6!B67,Sheet4!B67), IF(Projeto_02!$I$3=0,Sheet3!B67,Sheet5!B67))</f>
        <v>7.5680173748695136E-7</v>
      </c>
      <c r="C67" s="4">
        <f>IF($I$2=1,IF($I$3=1,Sheet6!C67,Sheet4!C67), IF(Projeto_02!$I$3=0,Sheet3!C67,Sheet5!C67))</f>
        <v>2.4730006072803322E-4</v>
      </c>
      <c r="D67" s="4">
        <f>IF($I$2=1,IF($I$3=1,Sheet6!D67,Sheet4!D67), IF(Projeto_02!$I$3=0,Sheet3!D67,Sheet5!D67))</f>
        <v>0.35320841453824353</v>
      </c>
      <c r="E67" s="4">
        <f>IF($I$2=1,IF($I$3=1,Sheet6!E67,Sheet4!E67), IF(Projeto_02!$I$3=0,Sheet3!E67,Sheet5!E67))</f>
        <v>33.65333969828265</v>
      </c>
      <c r="F67" s="4">
        <f>IF($I$2=1,IF($I$3=1,Sheet6!F67,Sheet4!F67), IF(Projeto_02!$I$3=0,Sheet3!F67,Sheet5!F67))</f>
        <v>65.993203830316631</v>
      </c>
    </row>
    <row r="68" spans="1:6">
      <c r="A68" s="4">
        <f t="shared" ref="A68:A81" si="19">A67+1</f>
        <v>67</v>
      </c>
      <c r="B68" s="4">
        <f>IF($I$2=1,IF($I$3=1,Sheet6!B68,Sheet4!B68), IF(Projeto_02!$I$3=0,Sheet3!B68,Sheet5!B68))</f>
        <v>5.6760130311521346E-7</v>
      </c>
      <c r="C68" s="4">
        <f>IF($I$2=1,IF($I$3=1,Sheet6!C68,Sheet4!C68), IF(Projeto_02!$I$3=0,Sheet3!C68,Sheet5!C68))</f>
        <v>1.9802924901679832E-4</v>
      </c>
      <c r="D68" s="4">
        <f>IF($I$2=1,IF($I$3=1,Sheet6!D68,Sheet4!D68), IF(Projeto_02!$I$3=0,Sheet3!D68,Sheet5!D68))</f>
        <v>0.31793703309656479</v>
      </c>
      <c r="E68" s="4">
        <f>IF($I$2=1,IF($I$3=1,Sheet6!E68,Sheet4!E68), IF(Projeto_02!$I$3=0,Sheet3!E68,Sheet5!E68))</f>
        <v>33.622986761424045</v>
      </c>
      <c r="F68" s="4">
        <f>IF($I$2=1,IF($I$3=1,Sheet6!F68,Sheet4!F68), IF(Projeto_02!$I$3=0,Sheet3!F68,Sheet5!F68))</f>
        <v>66.058877608629061</v>
      </c>
    </row>
    <row r="69" spans="1:6">
      <c r="A69" s="4">
        <f t="shared" si="19"/>
        <v>68</v>
      </c>
      <c r="B69" s="4">
        <f>IF($I$2=1,IF($I$3=1,Sheet6!B69,Sheet4!B69), IF(Projeto_02!$I$3=0,Sheet3!B69,Sheet5!B69))</f>
        <v>4.257009773364101E-7</v>
      </c>
      <c r="C69" s="4">
        <f>IF($I$2=1,IF($I$3=1,Sheet6!C69,Sheet4!C69), IF(Projeto_02!$I$3=0,Sheet3!C69,Sheet5!C69))</f>
        <v>1.5856529953921746E-4</v>
      </c>
      <c r="D69" s="4">
        <f>IF($I$2=1,IF($I$3=1,Sheet6!D69,Sheet4!D69), IF(Projeto_02!$I$3=0,Sheet3!D69,Sheet5!D69))</f>
        <v>0.28618293563671166</v>
      </c>
      <c r="E69" s="4">
        <f>IF($I$2=1,IF($I$3=1,Sheet6!E69,Sheet4!E69), IF(Projeto_02!$I$3=0,Sheet3!E69,Sheet5!E69))</f>
        <v>33.595425669022745</v>
      </c>
      <c r="F69" s="4">
        <f>IF($I$2=1,IF($I$3=1,Sheet6!F69,Sheet4!F69), IF(Projeto_02!$I$3=0,Sheet3!F69,Sheet5!F69))</f>
        <v>66.118232404340006</v>
      </c>
    </row>
    <row r="70" spans="1:6">
      <c r="A70" s="4">
        <f t="shared" si="19"/>
        <v>69</v>
      </c>
      <c r="B70" s="4">
        <f>IF($I$2=1,IF($I$3=1,Sheet6!B70,Sheet4!B70), IF(Projeto_02!$I$3=0,Sheet3!B70,Sheet5!B70))</f>
        <v>3.1927573300230755E-7</v>
      </c>
      <c r="C70" s="4">
        <f>IF($I$2=1,IF($I$3=1,Sheet6!C70,Sheet4!C70), IF(Projeto_02!$I$3=0,Sheet3!C70,Sheet5!C70))</f>
        <v>1.2695866487570805E-4</v>
      </c>
      <c r="D70" s="4">
        <f>IF($I$2=1,IF($I$3=1,Sheet6!D70,Sheet4!D70), IF(Projeto_02!$I$3=0,Sheet3!D70,Sheet5!D70))</f>
        <v>0.25759635513294832</v>
      </c>
      <c r="E70" s="4">
        <f>IF($I$2=1,IF($I$3=1,Sheet6!E70,Sheet4!E70), IF(Projeto_02!$I$3=0,Sheet3!E70,Sheet5!E70))</f>
        <v>33.570413015901146</v>
      </c>
      <c r="F70" s="4">
        <f>IF($I$2=1,IF($I$3=1,Sheet6!F70,Sheet4!F70), IF(Projeto_02!$I$3=0,Sheet3!F70,Sheet5!F70))</f>
        <v>66.17186335102528</v>
      </c>
    </row>
    <row r="71" spans="1:6">
      <c r="A71" s="4">
        <f t="shared" si="19"/>
        <v>70</v>
      </c>
      <c r="B71" s="4">
        <f>IF($I$2=1,IF($I$3=1,Sheet6!B71,Sheet4!B71), IF(Projeto_02!$I$3=0,Sheet3!B71,Sheet5!B71))</f>
        <v>2.3945679975173066E-7</v>
      </c>
      <c r="C71" s="4">
        <f>IF($I$2=1,IF($I$3=1,Sheet6!C71,Sheet4!C71), IF(Projeto_02!$I$3=0,Sheet3!C71,Sheet5!C71))</f>
        <v>1.0164675083381703E-4</v>
      </c>
      <c r="D71" s="4">
        <f>IF($I$2=1,IF($I$3=1,Sheet6!D71,Sheet4!D71), IF(Projeto_02!$I$3=0,Sheet3!D71,Sheet5!D71))</f>
        <v>0.23186211135262863</v>
      </c>
      <c r="E71" s="4">
        <f>IF($I$2=1,IF($I$3=1,Sheet6!E71,Sheet4!E71), IF(Projeto_02!$I$3=0,Sheet3!E71,Sheet5!E71))</f>
        <v>33.547724517375592</v>
      </c>
      <c r="F71" s="4">
        <f>IF($I$2=1,IF($I$3=1,Sheet6!F71,Sheet4!F71), IF(Projeto_02!$I$3=0,Sheet3!F71,Sheet5!F71))</f>
        <v>66.22031148506413</v>
      </c>
    </row>
    <row r="72" spans="1:6">
      <c r="A72" s="4">
        <f t="shared" si="19"/>
        <v>71</v>
      </c>
      <c r="B72" s="4">
        <f>IF($I$2=1,IF($I$3=1,Sheet6!B72,Sheet4!B72), IF(Projeto_02!$I$3=0,Sheet3!B72,Sheet5!B72))</f>
        <v>1.7959259981379801E-7</v>
      </c>
      <c r="C72" s="4">
        <f>IF($I$2=1,IF($I$3=1,Sheet6!C72,Sheet4!C72), IF(Projeto_02!$I$3=0,Sheet3!C72,Sheet5!C72))</f>
        <v>8.137726486699157E-5</v>
      </c>
      <c r="D72" s="4">
        <f>IF($I$2=1,IF($I$3=1,Sheet6!D72,Sheet4!D72), IF(Projeto_02!$I$3=0,Sheet3!D72,Sheet5!D72))</f>
        <v>0.20869622956753253</v>
      </c>
      <c r="E72" s="4">
        <f>IF($I$2=1,IF($I$3=1,Sheet6!E72,Sheet4!E72), IF(Projeto_02!$I$3=0,Sheet3!E72,Sheet5!E72))</f>
        <v>33.527153851026497</v>
      </c>
      <c r="F72" s="4">
        <f>IF($I$2=1,IF($I$3=1,Sheet6!F72,Sheet4!F72), IF(Projeto_02!$I$3=0,Sheet3!F72,Sheet5!F72))</f>
        <v>66.264068362548471</v>
      </c>
    </row>
    <row r="73" spans="1:6">
      <c r="A73" s="4">
        <f t="shared" si="19"/>
        <v>72</v>
      </c>
      <c r="B73" s="4">
        <f>IF($I$2=1,IF($I$3=1,Sheet6!B73,Sheet4!B73), IF(Projeto_02!$I$3=0,Sheet3!B73,Sheet5!B73))</f>
        <v>1.3469444986034851E-7</v>
      </c>
      <c r="C73" s="4">
        <f>IF($I$2=1,IF($I$3=1,Sheet6!C73,Sheet4!C73), IF(Projeto_02!$I$3=0,Sheet3!C73,Sheet5!C73))</f>
        <v>6.5146710043546707E-5</v>
      </c>
      <c r="D73" s="4">
        <f>IF($I$2=1,IF($I$3=1,Sheet6!D73,Sheet4!D73), IF(Projeto_02!$I$3=0,Sheet3!D73,Sheet5!D73))</f>
        <v>0.18784288206375269</v>
      </c>
      <c r="E73" s="4">
        <f>IF($I$2=1,IF($I$3=1,Sheet6!E73,Sheet4!E73), IF(Projeto_02!$I$3=0,Sheet3!E73,Sheet5!E73))</f>
        <v>33.508511507008024</v>
      </c>
      <c r="F73" s="4">
        <f>IF($I$2=1,IF($I$3=1,Sheet6!F73,Sheet4!F73), IF(Projeto_02!$I$3=0,Sheet3!F73,Sheet5!F73))</f>
        <v>66.303580329523697</v>
      </c>
    </row>
    <row r="74" spans="1:6">
      <c r="A74" s="4">
        <f t="shared" si="19"/>
        <v>73</v>
      </c>
      <c r="B74" s="4">
        <f>IF($I$2=1,IF($I$3=1,Sheet6!B74,Sheet4!B74), IF(Projeto_02!$I$3=0,Sheet3!B74,Sheet5!B74))</f>
        <v>1.0102083739526138E-7</v>
      </c>
      <c r="C74" s="4">
        <f>IF($I$2=1,IF($I$3=1,Sheet6!C74,Sheet4!C74), IF(Projeto_02!$I$3=0,Sheet3!C74,Sheet5!C74))</f>
        <v>5.2151041647302458E-5</v>
      </c>
      <c r="D74" s="4">
        <f>IF($I$2=1,IF($I$3=1,Sheet6!D74,Sheet4!D74), IF(Projeto_02!$I$3=0,Sheet3!D74,Sheet5!D74))</f>
        <v>0.16907162319938612</v>
      </c>
      <c r="E74" s="4">
        <f>IF($I$2=1,IF($I$3=1,Sheet6!E74,Sheet4!E74), IF(Projeto_02!$I$3=0,Sheet3!E74,Sheet5!E74))</f>
        <v>33.491623660989781</v>
      </c>
      <c r="F74" s="4">
        <f>IF($I$2=1,IF($I$3=1,Sheet6!F74,Sheet4!F74), IF(Projeto_02!$I$3=0,Sheet3!F74,Sheet5!F74))</f>
        <v>66.339252463748309</v>
      </c>
    </row>
    <row r="75" spans="1:6">
      <c r="A75" s="4">
        <f t="shared" si="19"/>
        <v>74</v>
      </c>
      <c r="B75" s="4">
        <f>IF($I$2=1,IF($I$3=1,Sheet6!B75,Sheet4!B75), IF(Projeto_02!$I$3=0,Sheet3!B75,Sheet5!B75))</f>
        <v>7.5765628046446038E-8</v>
      </c>
      <c r="C75" s="4">
        <f>IF($I$2=1,IF($I$3=1,Sheet6!C75,Sheet4!C75), IF(Projeto_02!$I$3=0,Sheet3!C75,Sheet5!C75))</f>
        <v>4.1746088527190783E-5</v>
      </c>
      <c r="D75" s="4">
        <f>IF($I$2=1,IF($I$3=1,Sheet6!D75,Sheet4!D75), IF(Projeto_02!$I$3=0,Sheet3!D75,Sheet5!D75))</f>
        <v>0.15217489108777699</v>
      </c>
      <c r="E75" s="4">
        <f>IF($I$2=1,IF($I$3=1,Sheet6!E75,Sheet4!E75), IF(Projeto_02!$I$3=0,Sheet3!E75,Sheet5!E75))</f>
        <v>33.476331080398161</v>
      </c>
      <c r="F75" s="4">
        <f>IF($I$2=1,IF($I$3=1,Sheet6!F75,Sheet4!F75), IF(Projeto_02!$I$3=0,Sheet3!F75,Sheet5!F75))</f>
        <v>66.371452206659868</v>
      </c>
    </row>
    <row r="76" spans="1:6">
      <c r="A76" s="4">
        <f t="shared" si="19"/>
        <v>75</v>
      </c>
      <c r="B76" s="4">
        <f>IF($I$2=1,IF($I$3=1,Sheet6!B76,Sheet4!B76), IF(Projeto_02!$I$3=0,Sheet3!B76,Sheet5!B76))</f>
        <v>5.6824221034834529E-8</v>
      </c>
      <c r="C76" s="4">
        <f>IF($I$2=1,IF($I$3=1,Sheet6!C76,Sheet4!C76), IF(Projeto_02!$I$3=0,Sheet3!C76,Sheet5!C76))</f>
        <v>3.3415812228764238E-5</v>
      </c>
      <c r="D76" s="4">
        <f>IF($I$2=1,IF($I$3=1,Sheet6!D76,Sheet4!D76), IF(Projeto_02!$I$3=0,Sheet3!D76,Sheet5!D76))</f>
        <v>0.13696575119670473</v>
      </c>
      <c r="E76" s="4">
        <f>IF($I$2=1,IF($I$3=1,Sheet6!E76,Sheet4!E76), IF(Projeto_02!$I$3=0,Sheet3!E76,Sheet5!E76))</f>
        <v>33.462488071800117</v>
      </c>
      <c r="F76" s="4">
        <f>IF($I$2=1,IF($I$3=1,Sheet6!F76,Sheet4!F76), IF(Projeto_02!$I$3=0,Sheet3!F76,Sheet5!F76))</f>
        <v>66.40051270436669</v>
      </c>
    </row>
    <row r="77" spans="1:6">
      <c r="A77" s="4">
        <f t="shared" si="19"/>
        <v>76</v>
      </c>
      <c r="B77" s="4">
        <f>IF($I$2=1,IF($I$3=1,Sheet6!B77,Sheet4!B77), IF(Projeto_02!$I$3=0,Sheet3!B77,Sheet5!B77))</f>
        <v>4.2618165776125895E-8</v>
      </c>
      <c r="C77" s="4">
        <f>IF($I$2=1,IF($I$3=1,Sheet6!C77,Sheet4!C77), IF(Projeto_02!$I$3=0,Sheet3!C77,Sheet5!C77))</f>
        <v>2.67468558382701E-5</v>
      </c>
      <c r="D77" s="4">
        <f>IF($I$2=1,IF($I$3=1,Sheet6!D77,Sheet4!D77), IF(Projeto_02!$I$3=0,Sheet3!D77,Sheet5!D77))</f>
        <v>0.12327585923948002</v>
      </c>
      <c r="E77" s="4">
        <f>IF($I$2=1,IF($I$3=1,Sheet6!E77,Sheet4!E77), IF(Projeto_02!$I$3=0,Sheet3!E77,Sheet5!E77))</f>
        <v>33.449961474958108</v>
      </c>
      <c r="F77" s="4">
        <f>IF($I$2=1,IF($I$3=1,Sheet6!F77,Sheet4!F77), IF(Projeto_02!$I$3=0,Sheet3!F77,Sheet5!F77))</f>
        <v>66.426735876328365</v>
      </c>
    </row>
    <row r="78" spans="1:6">
      <c r="A78" s="4">
        <f t="shared" si="19"/>
        <v>77</v>
      </c>
      <c r="B78" s="4">
        <f>IF($I$2=1,IF($I$3=1,Sheet6!B78,Sheet4!B78), IF(Projeto_02!$I$3=0,Sheet3!B78,Sheet5!B78))</f>
        <v>3.1963624332094421E-8</v>
      </c>
      <c r="C78" s="4">
        <f>IF($I$2=1,IF($I$3=1,Sheet6!C78,Sheet4!C78), IF(Projeto_02!$I$3=0,Sheet3!C78,Sheet5!C78))</f>
        <v>2.1408139212060112E-5</v>
      </c>
      <c r="D78" s="4">
        <f>IF($I$2=1,IF($I$3=1,Sheet6!D78,Sheet4!D78), IF(Projeto_02!$I$3=0,Sheet3!D78,Sheet5!D78))</f>
        <v>0.11095362268669967</v>
      </c>
      <c r="E78" s="4">
        <f>IF($I$2=1,IF($I$3=1,Sheet6!E78,Sheet4!E78), IF(Projeto_02!$I$3=0,Sheet3!E78,Sheet5!E78))</f>
        <v>33.438629707202665</v>
      </c>
      <c r="F78" s="4">
        <f>IF($I$2=1,IF($I$3=1,Sheet6!F78,Sheet4!F78), IF(Projeto_02!$I$3=0,Sheet3!F78,Sheet5!F78))</f>
        <v>66.450395230007757</v>
      </c>
    </row>
    <row r="79" spans="1:6">
      <c r="A79" s="4">
        <f t="shared" si="19"/>
        <v>78</v>
      </c>
      <c r="B79" s="4">
        <f>IF($I$2=1,IF($I$3=1,Sheet6!B79,Sheet4!B79), IF(Projeto_02!$I$3=0,Sheet3!B79,Sheet5!B79))</f>
        <v>2.3972718249070814E-8</v>
      </c>
      <c r="C79" s="4">
        <f>IF($I$2=1,IF($I$3=1,Sheet6!C79,Sheet4!C79), IF(Projeto_02!$I$3=0,Sheet3!C79,Sheet5!C79))</f>
        <v>1.7134502275731114E-5</v>
      </c>
      <c r="D79" s="4">
        <f>IF($I$2=1,IF($I$3=1,Sheet6!D79,Sheet4!D79), IF(Projeto_02!$I$3=0,Sheet3!D79,Sheet5!D79))</f>
        <v>9.9862542045872124E-2</v>
      </c>
      <c r="E79" s="4">
        <f>IF($I$2=1,IF($I$3=1,Sheet6!E79,Sheet4!E79), IF(Projeto_02!$I$3=0,Sheet3!E79,Sheet5!E79))</f>
        <v>33.428381860251456</v>
      </c>
      <c r="F79" s="4">
        <f>IF($I$2=1,IF($I$3=1,Sheet6!F79,Sheet4!F79), IF(Projeto_02!$I$3=0,Sheet3!F79,Sheet5!F79))</f>
        <v>66.471738439227636</v>
      </c>
    </row>
    <row r="80" spans="1:6">
      <c r="A80" s="4">
        <f t="shared" si="19"/>
        <v>79</v>
      </c>
      <c r="B80" s="4">
        <f>IF($I$2=1,IF($I$3=1,Sheet6!B80,Sheet4!B80), IF(Projeto_02!$I$3=0,Sheet3!B80,Sheet5!B80))</f>
        <v>1.7979538686803111E-8</v>
      </c>
      <c r="C80" s="4">
        <f>IF($I$2=1,IF($I$3=1,Sheet6!C80,Sheet4!C80), IF(Projeto_02!$I$3=0,Sheet3!C80,Sheet5!C80))</f>
        <v>1.371359500014716E-5</v>
      </c>
      <c r="D80" s="4">
        <f>IF($I$2=1,IF($I$3=1,Sheet6!D80,Sheet4!D80), IF(Projeto_02!$I$3=0,Sheet3!D80,Sheet5!D80))</f>
        <v>8.9879714741740058E-2</v>
      </c>
      <c r="E80" s="4">
        <f>IF($I$2=1,IF($I$3=1,Sheet6!E80,Sheet4!E80), IF(Projeto_02!$I$3=0,Sheet3!E80,Sheet5!E80))</f>
        <v>33.419116850392278</v>
      </c>
      <c r="F80" s="4">
        <f>IF($I$2=1,IF($I$3=1,Sheet6!F80,Sheet4!F80), IF(Projeto_02!$I$3=0,Sheet3!F80,Sheet5!F80))</f>
        <v>66.49098970329139</v>
      </c>
    </row>
    <row r="81" spans="1:6">
      <c r="A81" s="4">
        <f t="shared" si="19"/>
        <v>80</v>
      </c>
      <c r="B81" s="4">
        <f>IF($I$2=1,IF($I$3=1,Sheet6!B81,Sheet4!B81), IF(Projeto_02!$I$3=0,Sheet3!B81,Sheet5!B81))</f>
        <v>1.3484654015102333E-8</v>
      </c>
      <c r="C81" s="4">
        <f>IF($I$2=1,IF($I$3=1,Sheet6!C81,Sheet4!C81), IF(Projeto_02!$I$3=0,Sheet3!C81,Sheet5!C81))</f>
        <v>1.097537088478943E-5</v>
      </c>
      <c r="D81" s="4">
        <f>IF($I$2=1,IF($I$3=1,Sheet6!D81,Sheet4!D81), IF(Projeto_02!$I$3=0,Sheet3!D81,Sheet5!D81))</f>
        <v>8.0894485986566081E-2</v>
      </c>
      <c r="E81" s="4">
        <f>IF($I$2=1,IF($I$3=1,Sheet6!E81,Sheet4!E81), IF(Projeto_02!$I$3=0,Sheet3!E81,Sheet5!E81))</f>
        <v>33.410742621991794</v>
      </c>
      <c r="F81" s="4">
        <f>IF($I$2=1,IF($I$3=1,Sheet6!F81,Sheet4!F81), IF(Projeto_02!$I$3=0,Sheet3!F81,Sheet5!F81))</f>
        <v>66.508351903166044</v>
      </c>
    </row>
    <row r="82" spans="1:6">
      <c r="A82" s="4"/>
      <c r="B82" s="4"/>
      <c r="C82" s="4"/>
      <c r="D82" s="4"/>
      <c r="E82" s="4"/>
      <c r="F82" s="4"/>
    </row>
    <row r="83" spans="1:6">
      <c r="A83" s="4"/>
      <c r="B83" s="4"/>
      <c r="C83" s="4"/>
      <c r="D83" s="4"/>
      <c r="E83" s="4"/>
      <c r="F83" s="4"/>
    </row>
    <row r="84" spans="1:6">
      <c r="A84" s="4"/>
      <c r="B84" s="4"/>
      <c r="C84" s="4"/>
      <c r="D84" s="4"/>
      <c r="E84" s="4"/>
      <c r="F84" s="4"/>
    </row>
    <row r="85" spans="1:6">
      <c r="A85" s="4"/>
      <c r="B85" s="4"/>
      <c r="C85" s="4"/>
      <c r="D85" s="4"/>
      <c r="E85" s="4"/>
      <c r="F85" s="4"/>
    </row>
    <row r="86" spans="1:6">
      <c r="A86" s="4"/>
      <c r="B86" s="4"/>
      <c r="C86" s="4"/>
      <c r="D86" s="4"/>
      <c r="E86" s="4"/>
      <c r="F86" s="4"/>
    </row>
    <row r="87" spans="1:6">
      <c r="A87" s="4"/>
      <c r="B87" s="4"/>
      <c r="C87" s="4"/>
      <c r="D87" s="4"/>
      <c r="E87" s="4"/>
      <c r="F87" s="4"/>
    </row>
    <row r="88" spans="1:6">
      <c r="A88" s="4"/>
      <c r="B88" s="4"/>
      <c r="C88" s="4"/>
      <c r="D88" s="4"/>
      <c r="E88" s="4"/>
      <c r="F88" s="4"/>
    </row>
    <row r="89" spans="1:6">
      <c r="A89" s="4"/>
      <c r="B89" s="4"/>
      <c r="C89" s="4"/>
      <c r="D89" s="4"/>
      <c r="E89" s="4"/>
      <c r="F89" s="4"/>
    </row>
    <row r="90" spans="1:6">
      <c r="A90" s="4"/>
      <c r="B90" s="4"/>
      <c r="C90" s="4"/>
      <c r="D90" s="4"/>
      <c r="E90" s="4"/>
      <c r="F90" s="4"/>
    </row>
    <row r="91" spans="1:6">
      <c r="A91" s="4"/>
      <c r="B91" s="4"/>
      <c r="C91" s="4"/>
      <c r="D91" s="4"/>
      <c r="E91" s="4"/>
      <c r="F91" s="4"/>
    </row>
    <row r="92" spans="1:6">
      <c r="A92" s="4"/>
      <c r="B92" s="4"/>
      <c r="C92" s="4"/>
      <c r="D92" s="4"/>
      <c r="E92" s="4"/>
      <c r="F92" s="4"/>
    </row>
    <row r="93" spans="1:6">
      <c r="A93" s="4"/>
      <c r="B93" s="4"/>
      <c r="C93" s="4"/>
      <c r="D93" s="4"/>
      <c r="E93" s="4"/>
      <c r="F93" s="4"/>
    </row>
    <row r="94" spans="1:6">
      <c r="A94" s="4"/>
      <c r="B94" s="4"/>
      <c r="C94" s="4"/>
      <c r="D94" s="4"/>
      <c r="E94" s="4"/>
      <c r="F94" s="4"/>
    </row>
    <row r="95" spans="1:6">
      <c r="A95" s="4"/>
      <c r="B95" s="4"/>
      <c r="C95" s="4"/>
      <c r="D95" s="4"/>
      <c r="E95" s="4"/>
      <c r="F95" s="4"/>
    </row>
    <row r="96" spans="1:6">
      <c r="A96" s="4"/>
      <c r="B96" s="4"/>
      <c r="C96" s="4"/>
      <c r="D96" s="4"/>
      <c r="E96" s="4"/>
      <c r="F96" s="4"/>
    </row>
    <row r="97" spans="1:6">
      <c r="A97" s="4"/>
      <c r="B97" s="4"/>
      <c r="C97" s="4"/>
      <c r="D97" s="4"/>
      <c r="E97" s="4"/>
      <c r="F97" s="4"/>
    </row>
    <row r="98" spans="1:6">
      <c r="A98" s="4"/>
      <c r="B98" s="4"/>
      <c r="C98" s="4"/>
      <c r="D98" s="4"/>
      <c r="E98" s="4"/>
      <c r="F98" s="4"/>
    </row>
    <row r="99" spans="1:6">
      <c r="A99" s="4"/>
      <c r="B99" s="4"/>
      <c r="C99" s="4"/>
      <c r="D99" s="4"/>
      <c r="E99" s="4"/>
      <c r="F99" s="4"/>
    </row>
    <row r="100" spans="1:6">
      <c r="A100" s="4"/>
      <c r="B100" s="4"/>
      <c r="C100" s="4"/>
      <c r="D100" s="4"/>
      <c r="E100" s="4"/>
      <c r="F100" s="4"/>
    </row>
    <row r="101" spans="1:6">
      <c r="A101" s="4"/>
      <c r="B101" s="4"/>
      <c r="C101" s="4"/>
      <c r="D101" s="4"/>
      <c r="E101" s="4"/>
      <c r="F101" s="4"/>
    </row>
    <row r="102" spans="1:6">
      <c r="A102" s="4"/>
      <c r="B102" s="4"/>
      <c r="C102" s="4"/>
      <c r="D102" s="4"/>
      <c r="E102" s="4"/>
      <c r="F102" s="4"/>
    </row>
    <row r="103" spans="1:6">
      <c r="A103" s="4"/>
      <c r="B103" s="4"/>
      <c r="C103" s="4"/>
      <c r="D103" s="4"/>
      <c r="E103" s="4"/>
      <c r="F103" s="4"/>
    </row>
    <row r="104" spans="1:6">
      <c r="A104" s="4"/>
      <c r="B104" s="4"/>
      <c r="C104" s="4"/>
      <c r="D104" s="4"/>
      <c r="E104" s="4"/>
      <c r="F104" s="4"/>
    </row>
    <row r="105" spans="1:6">
      <c r="A105" s="4"/>
      <c r="B105" s="4"/>
      <c r="C105" s="4"/>
      <c r="D105" s="4"/>
      <c r="E105" s="4"/>
      <c r="F105" s="4"/>
    </row>
    <row r="106" spans="1:6">
      <c r="A106" s="4"/>
      <c r="B106" s="4"/>
      <c r="C106" s="4"/>
      <c r="D106" s="4"/>
      <c r="E106" s="4"/>
      <c r="F106" s="4"/>
    </row>
    <row r="107" spans="1:6">
      <c r="A107" s="4"/>
      <c r="B107" s="4"/>
      <c r="C107" s="4"/>
      <c r="D107" s="4"/>
      <c r="E107" s="4"/>
      <c r="F107" s="4"/>
    </row>
    <row r="108" spans="1:6">
      <c r="A108" s="4"/>
      <c r="B108" s="4"/>
      <c r="C108" s="4"/>
      <c r="D108" s="4"/>
      <c r="E108" s="4"/>
      <c r="F108" s="4"/>
    </row>
    <row r="109" spans="1:6">
      <c r="A109" s="4"/>
      <c r="B109" s="4"/>
      <c r="C109" s="4"/>
      <c r="D109" s="4"/>
      <c r="E109" s="4"/>
      <c r="F109" s="4"/>
    </row>
    <row r="110" spans="1:6">
      <c r="A110" s="4"/>
      <c r="B110" s="4"/>
      <c r="C110" s="4"/>
      <c r="D110" s="4"/>
      <c r="E110" s="4"/>
      <c r="F110" s="4"/>
    </row>
    <row r="111" spans="1:6">
      <c r="A111" s="4"/>
      <c r="B111" s="4"/>
      <c r="C111" s="4"/>
      <c r="D111" s="4"/>
      <c r="E111" s="4"/>
      <c r="F111" s="4"/>
    </row>
    <row r="112" spans="1:6">
      <c r="A112" s="4"/>
      <c r="B112" s="4"/>
      <c r="C112" s="4"/>
      <c r="D112" s="4"/>
      <c r="E112" s="4"/>
      <c r="F112" s="4"/>
    </row>
    <row r="113" spans="1:6">
      <c r="A113" s="4"/>
      <c r="B113" s="4"/>
      <c r="C113" s="4"/>
      <c r="D113" s="4"/>
      <c r="E113" s="4"/>
      <c r="F113" s="4"/>
    </row>
    <row r="114" spans="1:6">
      <c r="A114" s="4"/>
      <c r="B114" s="4"/>
      <c r="C114" s="4"/>
      <c r="D114" s="4"/>
      <c r="E114" s="4"/>
      <c r="F114" s="4"/>
    </row>
    <row r="115" spans="1:6">
      <c r="A115" s="4"/>
      <c r="B115" s="4"/>
      <c r="C115" s="4"/>
      <c r="D115" s="4"/>
      <c r="E115" s="4"/>
      <c r="F115" s="4"/>
    </row>
    <row r="116" spans="1:6">
      <c r="A116" s="4"/>
      <c r="B116" s="4"/>
      <c r="C116" s="4"/>
      <c r="D116" s="4"/>
      <c r="E116" s="4"/>
      <c r="F116" s="4"/>
    </row>
    <row r="117" spans="1:6">
      <c r="A117" s="4"/>
      <c r="B117" s="4"/>
      <c r="C117" s="4"/>
      <c r="D117" s="4"/>
      <c r="E117" s="4"/>
      <c r="F117" s="4"/>
    </row>
    <row r="118" spans="1:6">
      <c r="A118" s="4"/>
      <c r="B118" s="4"/>
      <c r="C118" s="4"/>
      <c r="D118" s="4"/>
      <c r="E118" s="4"/>
      <c r="F118" s="4"/>
    </row>
    <row r="119" spans="1:6">
      <c r="A119" s="4"/>
      <c r="B119" s="4"/>
      <c r="C119" s="4"/>
      <c r="D119" s="4"/>
      <c r="E119" s="4"/>
      <c r="F119" s="4"/>
    </row>
    <row r="120" spans="1:6">
      <c r="A120" s="4"/>
      <c r="B120" s="4"/>
      <c r="C120" s="4"/>
      <c r="D120" s="4"/>
      <c r="E120" s="4"/>
      <c r="F120" s="4"/>
    </row>
    <row r="121" spans="1:6">
      <c r="A121" s="4"/>
      <c r="B121" s="4"/>
      <c r="C121" s="4"/>
      <c r="D121" s="4"/>
      <c r="E121" s="4"/>
      <c r="F121" s="4"/>
    </row>
    <row r="122" spans="1:6">
      <c r="A122" s="4"/>
      <c r="B122" s="4"/>
      <c r="C122" s="4"/>
      <c r="D122" s="4"/>
      <c r="E122" s="4"/>
      <c r="F122" s="4"/>
    </row>
    <row r="123" spans="1:6">
      <c r="A123" s="4"/>
      <c r="B123" s="4"/>
      <c r="C123" s="4"/>
      <c r="D123" s="4"/>
      <c r="E123" s="4"/>
      <c r="F123" s="4"/>
    </row>
    <row r="124" spans="1:6">
      <c r="A124" s="4"/>
      <c r="B124" s="4"/>
      <c r="C124" s="4"/>
      <c r="D124" s="4"/>
      <c r="E124" s="4"/>
      <c r="F124" s="4"/>
    </row>
    <row r="125" spans="1:6">
      <c r="A125" s="4"/>
      <c r="B125" s="4"/>
      <c r="C125" s="4"/>
      <c r="D125" s="4"/>
      <c r="E125" s="4"/>
      <c r="F125" s="4"/>
    </row>
    <row r="126" spans="1:6">
      <c r="A126" s="4"/>
      <c r="B126" s="4"/>
      <c r="C126" s="4"/>
      <c r="D126" s="4"/>
      <c r="E126" s="4"/>
      <c r="F126" s="4"/>
    </row>
    <row r="127" spans="1:6">
      <c r="A127" s="4"/>
      <c r="B127" s="4"/>
      <c r="C127" s="4"/>
      <c r="D127" s="4"/>
      <c r="E127" s="4"/>
      <c r="F127" s="4"/>
    </row>
    <row r="128" spans="1:6">
      <c r="A128" s="4"/>
      <c r="B128" s="4"/>
      <c r="C128" s="4"/>
      <c r="D128" s="4"/>
      <c r="E128" s="4"/>
      <c r="F128" s="4"/>
    </row>
    <row r="129" spans="1:6">
      <c r="A129" s="4"/>
      <c r="B129" s="4"/>
      <c r="C129" s="4"/>
      <c r="D129" s="4"/>
      <c r="E129" s="4"/>
      <c r="F129" s="4"/>
    </row>
    <row r="130" spans="1:6">
      <c r="A130" s="4"/>
      <c r="B130" s="4"/>
      <c r="C130" s="4"/>
      <c r="D130" s="4"/>
      <c r="E130" s="4"/>
      <c r="F130" s="4"/>
    </row>
    <row r="131" spans="1:6">
      <c r="A131" s="4"/>
      <c r="B131" s="4"/>
      <c r="C131" s="4"/>
      <c r="D131" s="4"/>
      <c r="E131" s="4"/>
      <c r="F131" s="4"/>
    </row>
    <row r="132" spans="1:6">
      <c r="A132" s="4"/>
      <c r="B132" s="4"/>
      <c r="C132" s="4"/>
      <c r="D132" s="4"/>
      <c r="E132" s="4"/>
      <c r="F132" s="4"/>
    </row>
    <row r="133" spans="1:6">
      <c r="A133" s="4"/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  <row r="136" spans="1:6">
      <c r="A136" s="4"/>
      <c r="B136" s="4"/>
      <c r="C136" s="4"/>
      <c r="D136" s="4"/>
      <c r="E136" s="4"/>
      <c r="F136" s="4"/>
    </row>
    <row r="137" spans="1:6">
      <c r="A137" s="4"/>
      <c r="B137" s="4"/>
      <c r="C137" s="4"/>
      <c r="D137" s="4"/>
      <c r="E137" s="4"/>
      <c r="F137" s="4"/>
    </row>
    <row r="138" spans="1:6">
      <c r="A138" s="4"/>
      <c r="B138" s="4"/>
      <c r="C138" s="4"/>
      <c r="D138" s="4"/>
      <c r="E138" s="4"/>
      <c r="F138" s="4"/>
    </row>
    <row r="139" spans="1:6">
      <c r="A139" s="4"/>
      <c r="B139" s="4"/>
      <c r="C139" s="4"/>
      <c r="D139" s="4"/>
      <c r="E139" s="4"/>
      <c r="F139" s="4"/>
    </row>
    <row r="140" spans="1:6">
      <c r="A140" s="4"/>
      <c r="B140" s="4"/>
      <c r="C140" s="4"/>
      <c r="D140" s="4"/>
      <c r="E140" s="4"/>
      <c r="F140" s="4"/>
    </row>
    <row r="141" spans="1:6">
      <c r="A141" s="4"/>
      <c r="B141" s="4"/>
      <c r="C141" s="4"/>
      <c r="D141" s="4"/>
      <c r="E141" s="4"/>
      <c r="F141" s="4"/>
    </row>
    <row r="142" spans="1:6">
      <c r="A142" s="4"/>
      <c r="B142" s="4"/>
      <c r="C142" s="4"/>
      <c r="D142" s="4"/>
      <c r="E142" s="4"/>
      <c r="F142" s="4"/>
    </row>
    <row r="143" spans="1:6">
      <c r="A143" s="4"/>
      <c r="B143" s="4"/>
      <c r="C143" s="4"/>
      <c r="D143" s="4"/>
      <c r="E143" s="4"/>
      <c r="F143" s="4"/>
    </row>
    <row r="144" spans="1:6">
      <c r="A144" s="4"/>
      <c r="B144" s="4"/>
      <c r="C144" s="4"/>
      <c r="D144" s="4"/>
      <c r="E144" s="4"/>
      <c r="F144" s="4"/>
    </row>
    <row r="145" spans="1:6">
      <c r="A145" s="4"/>
      <c r="B145" s="4"/>
      <c r="C145" s="4"/>
      <c r="D145" s="4"/>
      <c r="E145" s="4"/>
      <c r="F145" s="4"/>
    </row>
    <row r="146" spans="1:6">
      <c r="A146" s="4"/>
      <c r="B146" s="4"/>
      <c r="C146" s="4"/>
      <c r="D146" s="4"/>
      <c r="E146" s="4"/>
      <c r="F146" s="4"/>
    </row>
    <row r="147" spans="1:6">
      <c r="A147" s="4"/>
      <c r="B147" s="4"/>
      <c r="C147" s="4"/>
      <c r="D147" s="4"/>
      <c r="E147" s="4"/>
      <c r="F147" s="4"/>
    </row>
    <row r="148" spans="1:6">
      <c r="A148" s="4"/>
      <c r="B148" s="4"/>
      <c r="C148" s="4"/>
      <c r="D148" s="4"/>
      <c r="E148" s="4"/>
      <c r="F148" s="4"/>
    </row>
    <row r="149" spans="1:6">
      <c r="A149" s="4"/>
      <c r="B149" s="4"/>
      <c r="C149" s="4"/>
      <c r="D149" s="4"/>
      <c r="E149" s="4"/>
      <c r="F149" s="4"/>
    </row>
    <row r="150" spans="1:6">
      <c r="A150" s="4"/>
      <c r="B150" s="4"/>
      <c r="C150" s="4"/>
      <c r="D150" s="4"/>
      <c r="E150" s="4"/>
      <c r="F150" s="4"/>
    </row>
    <row r="151" spans="1:6">
      <c r="A151" s="4"/>
      <c r="B151" s="4"/>
      <c r="C151" s="4"/>
      <c r="D151" s="4"/>
      <c r="E151" s="4"/>
      <c r="F151" s="4"/>
    </row>
    <row r="152" spans="1:6">
      <c r="A152" s="4"/>
      <c r="B152" s="4"/>
      <c r="C152" s="4"/>
      <c r="D152" s="4"/>
      <c r="E152" s="4"/>
      <c r="F152" s="4"/>
    </row>
    <row r="153" spans="1:6">
      <c r="A153" s="4"/>
      <c r="B153" s="4"/>
      <c r="C153" s="4"/>
      <c r="D153" s="4"/>
      <c r="E153" s="4"/>
      <c r="F153" s="4"/>
    </row>
    <row r="154" spans="1:6">
      <c r="A154" s="4"/>
      <c r="B154" s="4"/>
      <c r="C154" s="4"/>
      <c r="D154" s="4"/>
      <c r="E154" s="4"/>
      <c r="F154" s="4"/>
    </row>
    <row r="155" spans="1:6">
      <c r="A155" s="4"/>
      <c r="B155" s="4"/>
      <c r="C155" s="4"/>
      <c r="D155" s="4"/>
      <c r="E155" s="4"/>
      <c r="F155" s="4"/>
    </row>
    <row r="156" spans="1:6">
      <c r="A156" s="4"/>
      <c r="B156" s="4"/>
      <c r="C156" s="4"/>
      <c r="D156" s="4"/>
      <c r="E156" s="4"/>
      <c r="F156" s="4"/>
    </row>
    <row r="157" spans="1:6">
      <c r="A157" s="4"/>
      <c r="B157" s="4"/>
      <c r="C157" s="4"/>
      <c r="D157" s="4"/>
      <c r="E157" s="4"/>
      <c r="F157" s="4"/>
    </row>
    <row r="158" spans="1:6">
      <c r="A158" s="4"/>
      <c r="B158" s="4"/>
      <c r="C158" s="4"/>
      <c r="D158" s="4"/>
      <c r="E158" s="4"/>
      <c r="F158" s="4"/>
    </row>
    <row r="159" spans="1:6">
      <c r="A159" s="4"/>
      <c r="B159" s="4"/>
      <c r="C159" s="4"/>
      <c r="D159" s="4"/>
      <c r="E159" s="4"/>
      <c r="F159" s="4"/>
    </row>
    <row r="160" spans="1:6">
      <c r="A160" s="4"/>
      <c r="B160" s="4"/>
      <c r="C160" s="4"/>
      <c r="D160" s="4"/>
      <c r="E160" s="4"/>
      <c r="F160" s="4"/>
    </row>
    <row r="161" spans="1:6">
      <c r="A161" s="4"/>
      <c r="B161" s="4"/>
      <c r="C161" s="4"/>
      <c r="D161" s="4"/>
      <c r="E161" s="4"/>
      <c r="F161" s="4"/>
    </row>
    <row r="162" spans="1:6">
      <c r="A162" s="4"/>
      <c r="B162" s="4"/>
      <c r="C162" s="4"/>
      <c r="D162" s="4"/>
      <c r="E162" s="4"/>
      <c r="F162" s="4"/>
    </row>
    <row r="163" spans="1:6">
      <c r="A163" s="4"/>
      <c r="B163" s="4"/>
      <c r="C163" s="4"/>
      <c r="D163" s="4"/>
      <c r="E163" s="4"/>
      <c r="F163" s="4"/>
    </row>
    <row r="164" spans="1:6">
      <c r="A164" s="4"/>
      <c r="B164" s="4"/>
      <c r="C164" s="4"/>
      <c r="D164" s="4"/>
      <c r="E164" s="4"/>
      <c r="F164" s="4"/>
    </row>
    <row r="165" spans="1:6">
      <c r="A165" s="4"/>
      <c r="B165" s="4"/>
      <c r="C165" s="4"/>
      <c r="D165" s="4"/>
      <c r="E165" s="4"/>
      <c r="F165" s="4"/>
    </row>
    <row r="166" spans="1:6">
      <c r="A166" s="4"/>
      <c r="B166" s="4"/>
      <c r="C166" s="4"/>
      <c r="D166" s="4"/>
      <c r="E166" s="4"/>
      <c r="F166" s="4"/>
    </row>
    <row r="167" spans="1:6">
      <c r="A167" s="4"/>
      <c r="B167" s="4"/>
      <c r="C167" s="4"/>
      <c r="D167" s="4"/>
      <c r="E167" s="4"/>
      <c r="F167" s="4"/>
    </row>
    <row r="168" spans="1:6">
      <c r="A168" s="4"/>
      <c r="B168" s="4"/>
      <c r="C168" s="4"/>
      <c r="D168" s="4"/>
      <c r="E168" s="4"/>
      <c r="F168" s="4"/>
    </row>
    <row r="169" spans="1:6">
      <c r="A169" s="4"/>
      <c r="B169" s="4"/>
      <c r="C169" s="4"/>
      <c r="D169" s="4"/>
      <c r="E169" s="4"/>
      <c r="F169" s="4"/>
    </row>
    <row r="170" spans="1:6">
      <c r="A170" s="4"/>
      <c r="B170" s="4"/>
      <c r="C170" s="4"/>
      <c r="D170" s="4"/>
      <c r="E170" s="4"/>
      <c r="F170" s="4"/>
    </row>
    <row r="171" spans="1:6">
      <c r="A171" s="4"/>
      <c r="B171" s="4"/>
      <c r="C171" s="4"/>
      <c r="D171" s="4"/>
      <c r="E171" s="4"/>
      <c r="F171" s="4"/>
    </row>
    <row r="172" spans="1:6">
      <c r="A172" s="4"/>
      <c r="B172" s="4"/>
      <c r="C172" s="4"/>
      <c r="D172" s="4"/>
      <c r="E172" s="4"/>
      <c r="F172" s="4"/>
    </row>
    <row r="173" spans="1:6">
      <c r="A173" s="4"/>
      <c r="B173" s="4"/>
      <c r="C173" s="4"/>
      <c r="D173" s="4"/>
      <c r="E173" s="4"/>
      <c r="F173" s="4"/>
    </row>
    <row r="174" spans="1:6">
      <c r="A174" s="4"/>
      <c r="B174" s="4"/>
      <c r="C174" s="4"/>
      <c r="D174" s="4"/>
      <c r="E174" s="4"/>
      <c r="F174" s="4"/>
    </row>
    <row r="175" spans="1:6">
      <c r="A175" s="4"/>
      <c r="B175" s="4"/>
      <c r="C175" s="4"/>
      <c r="D175" s="4"/>
      <c r="E175" s="4"/>
      <c r="F175" s="4"/>
    </row>
    <row r="176" spans="1:6">
      <c r="A176" s="4"/>
      <c r="B176" s="4"/>
      <c r="C176" s="4"/>
      <c r="D176" s="4"/>
      <c r="E176" s="4"/>
      <c r="F176" s="4"/>
    </row>
    <row r="177" spans="1:6">
      <c r="A177" s="4"/>
      <c r="B177" s="4"/>
      <c r="C177" s="4"/>
      <c r="D177" s="4"/>
      <c r="E177" s="4"/>
      <c r="F177" s="4"/>
    </row>
    <row r="178" spans="1:6">
      <c r="A178" s="4"/>
      <c r="B178" s="4"/>
      <c r="C178" s="4"/>
      <c r="D178" s="4"/>
      <c r="E178" s="4"/>
      <c r="F178" s="4"/>
    </row>
    <row r="179" spans="1:6">
      <c r="A179" s="4"/>
      <c r="B179" s="4"/>
      <c r="C179" s="4"/>
      <c r="D179" s="4"/>
      <c r="E179" s="4"/>
      <c r="F179" s="4"/>
    </row>
    <row r="180" spans="1:6">
      <c r="A180" s="4"/>
      <c r="B180" s="4"/>
      <c r="C180" s="4"/>
      <c r="D180" s="4"/>
      <c r="E180" s="4"/>
      <c r="F180" s="4"/>
    </row>
    <row r="181" spans="1:6">
      <c r="A181" s="4"/>
      <c r="B181" s="4"/>
      <c r="C181" s="4"/>
      <c r="D181" s="4"/>
      <c r="E181" s="4"/>
      <c r="F181" s="4"/>
    </row>
    <row r="182" spans="1:6">
      <c r="A182" s="4"/>
      <c r="B182" s="4"/>
      <c r="C182" s="4"/>
      <c r="D182" s="4"/>
      <c r="E182" s="4"/>
      <c r="F182" s="4"/>
    </row>
    <row r="183" spans="1:6">
      <c r="A183" s="4"/>
      <c r="B183" s="4"/>
      <c r="C183" s="4"/>
      <c r="D183" s="4"/>
      <c r="E183" s="4"/>
      <c r="F183" s="4"/>
    </row>
    <row r="184" spans="1:6">
      <c r="A184" s="4"/>
      <c r="B184" s="4"/>
      <c r="C184" s="4"/>
      <c r="D184" s="4"/>
      <c r="E184" s="4"/>
      <c r="F184" s="4"/>
    </row>
    <row r="185" spans="1:6">
      <c r="A185" s="4"/>
      <c r="B185" s="4"/>
      <c r="C185" s="4"/>
      <c r="D185" s="4"/>
      <c r="E185" s="4"/>
      <c r="F185" s="4"/>
    </row>
    <row r="186" spans="1:6">
      <c r="A186" s="4"/>
      <c r="B186" s="4"/>
      <c r="C186" s="4"/>
      <c r="D186" s="4"/>
      <c r="E186" s="4"/>
      <c r="F186" s="4"/>
    </row>
    <row r="187" spans="1:6">
      <c r="A187" s="4"/>
      <c r="B187" s="4"/>
      <c r="C187" s="4"/>
      <c r="D187" s="4"/>
      <c r="E187" s="4"/>
      <c r="F187" s="4"/>
    </row>
    <row r="188" spans="1:6">
      <c r="A188" s="4"/>
      <c r="B188" s="4"/>
      <c r="C188" s="4"/>
      <c r="D188" s="4"/>
      <c r="E188" s="4"/>
      <c r="F188" s="4"/>
    </row>
    <row r="189" spans="1:6">
      <c r="A189" s="4"/>
      <c r="B189" s="4"/>
      <c r="C189" s="4"/>
      <c r="D189" s="4"/>
      <c r="E189" s="4"/>
      <c r="F189" s="4"/>
    </row>
    <row r="190" spans="1:6">
      <c r="A190" s="4"/>
      <c r="B190" s="4"/>
      <c r="C190" s="4"/>
      <c r="D190" s="4"/>
      <c r="E190" s="4"/>
      <c r="F190" s="4"/>
    </row>
    <row r="191" spans="1:6">
      <c r="A191" s="4"/>
      <c r="B191" s="4"/>
      <c r="C191" s="4"/>
      <c r="D191" s="4"/>
      <c r="E191" s="4"/>
      <c r="F191" s="4"/>
    </row>
    <row r="192" spans="1:6">
      <c r="A192" s="4"/>
      <c r="B192" s="4"/>
      <c r="C192" s="4"/>
      <c r="D192" s="4"/>
      <c r="E192" s="4"/>
      <c r="F192" s="4"/>
    </row>
    <row r="193" spans="1:6">
      <c r="A193" s="4"/>
      <c r="B193" s="4"/>
      <c r="C193" s="4"/>
      <c r="D193" s="4"/>
      <c r="E193" s="4"/>
      <c r="F193" s="4"/>
    </row>
    <row r="194" spans="1:6">
      <c r="A194" s="4"/>
      <c r="B194" s="4"/>
      <c r="C194" s="4"/>
      <c r="D194" s="4"/>
      <c r="E194" s="4"/>
      <c r="F194" s="4"/>
    </row>
    <row r="195" spans="1:6">
      <c r="A195" s="4"/>
      <c r="B195" s="4"/>
      <c r="C195" s="4"/>
      <c r="D195" s="4"/>
      <c r="E195" s="4"/>
      <c r="F195" s="4"/>
    </row>
    <row r="196" spans="1:6">
      <c r="A196" s="4"/>
      <c r="B196" s="4"/>
      <c r="C196" s="4"/>
      <c r="D196" s="4"/>
      <c r="E196" s="4"/>
      <c r="F196" s="4"/>
    </row>
    <row r="197" spans="1:6">
      <c r="A197" s="4"/>
      <c r="B197" s="4"/>
      <c r="C197" s="4"/>
      <c r="D197" s="4"/>
      <c r="E197" s="4"/>
      <c r="F197" s="4"/>
    </row>
    <row r="198" spans="1:6">
      <c r="A198" s="4"/>
      <c r="B198" s="4"/>
      <c r="C198" s="4"/>
      <c r="D198" s="4"/>
      <c r="E198" s="4"/>
      <c r="F198" s="4"/>
    </row>
    <row r="199" spans="1:6">
      <c r="A199" s="4"/>
      <c r="B199" s="4"/>
      <c r="C199" s="4"/>
      <c r="D199" s="4"/>
      <c r="E199" s="4"/>
      <c r="F199" s="4"/>
    </row>
    <row r="200" spans="1:6">
      <c r="A200" s="4"/>
      <c r="B200" s="4"/>
      <c r="C200" s="4"/>
      <c r="D200" s="4"/>
      <c r="E200" s="4"/>
      <c r="F200" s="4"/>
    </row>
    <row r="201" spans="1:6">
      <c r="A201" s="4"/>
      <c r="B201" s="4"/>
      <c r="C201" s="4"/>
      <c r="D201" s="4"/>
      <c r="E201" s="4"/>
      <c r="F201" s="4"/>
    </row>
    <row r="202" spans="1:6">
      <c r="A202" s="4"/>
      <c r="B202" s="4"/>
      <c r="C202" s="4"/>
      <c r="D202" s="4"/>
      <c r="E202" s="4"/>
      <c r="F202" s="4"/>
    </row>
    <row r="203" spans="1:6">
      <c r="A203" s="4"/>
      <c r="B203" s="4"/>
      <c r="C203" s="4"/>
      <c r="D203" s="4"/>
      <c r="E203" s="4"/>
      <c r="F203" s="4"/>
    </row>
    <row r="204" spans="1:6">
      <c r="A204" s="4"/>
      <c r="B204" s="4"/>
      <c r="C204" s="4"/>
      <c r="D204" s="4"/>
      <c r="E204" s="4"/>
      <c r="F204" s="4"/>
    </row>
    <row r="205" spans="1:6">
      <c r="A205" s="4"/>
      <c r="B205" s="4"/>
      <c r="C205" s="4"/>
      <c r="D205" s="4"/>
      <c r="E205" s="4"/>
      <c r="F205" s="4"/>
    </row>
    <row r="206" spans="1:6">
      <c r="A206" s="4"/>
      <c r="B206" s="4"/>
      <c r="C206" s="4"/>
      <c r="D206" s="4"/>
      <c r="E206" s="4"/>
      <c r="F206" s="4"/>
    </row>
    <row r="207" spans="1:6">
      <c r="A207" s="4"/>
      <c r="B207" s="4"/>
      <c r="C207" s="4"/>
      <c r="D207" s="4"/>
      <c r="E207" s="4"/>
      <c r="F207" s="4"/>
    </row>
    <row r="208" spans="1:6">
      <c r="A208" s="4"/>
      <c r="B208" s="4"/>
      <c r="C208" s="4"/>
      <c r="D208" s="4"/>
      <c r="E208" s="4"/>
      <c r="F208" s="4"/>
    </row>
    <row r="209" spans="1:6">
      <c r="A209" s="4"/>
      <c r="B209" s="4"/>
      <c r="C209" s="4"/>
      <c r="D209" s="4"/>
      <c r="E209" s="4"/>
      <c r="F209" s="4"/>
    </row>
    <row r="210" spans="1:6">
      <c r="A210" s="4"/>
      <c r="B210" s="4"/>
      <c r="C210" s="4"/>
      <c r="D210" s="4"/>
      <c r="E210" s="4"/>
      <c r="F210" s="4"/>
    </row>
    <row r="211" spans="1:6">
      <c r="A211" s="4"/>
      <c r="B211" s="4"/>
      <c r="C211" s="4"/>
      <c r="D211" s="4"/>
      <c r="E211" s="4"/>
      <c r="F211" s="4"/>
    </row>
    <row r="212" spans="1:6">
      <c r="A212" s="4"/>
      <c r="B212" s="4"/>
      <c r="C212" s="4"/>
      <c r="D212" s="4"/>
      <c r="E212" s="4"/>
      <c r="F212" s="4"/>
    </row>
    <row r="213" spans="1:6">
      <c r="A213" s="4"/>
      <c r="B213" s="4"/>
      <c r="C213" s="4"/>
      <c r="D213" s="4"/>
      <c r="E213" s="4"/>
      <c r="F213" s="4"/>
    </row>
    <row r="214" spans="1:6">
      <c r="A214" s="4"/>
      <c r="B214" s="4"/>
      <c r="C214" s="4"/>
      <c r="D214" s="4"/>
      <c r="E214" s="4"/>
      <c r="F214" s="4"/>
    </row>
    <row r="215" spans="1:6">
      <c r="A215" s="4"/>
      <c r="B215" s="4"/>
      <c r="C215" s="4"/>
      <c r="D215" s="4"/>
      <c r="E215" s="4"/>
      <c r="F215" s="4"/>
    </row>
    <row r="216" spans="1:6">
      <c r="A216" s="4"/>
      <c r="B216" s="4"/>
      <c r="C216" s="4"/>
      <c r="D216" s="4"/>
      <c r="E216" s="4"/>
      <c r="F216" s="4"/>
    </row>
    <row r="217" spans="1:6">
      <c r="A217" s="4"/>
      <c r="B217" s="4"/>
      <c r="C217" s="4"/>
      <c r="D217" s="4"/>
      <c r="E217" s="4"/>
      <c r="F217" s="4"/>
    </row>
    <row r="218" spans="1:6">
      <c r="A218" s="4"/>
      <c r="B218" s="4"/>
      <c r="C218" s="4"/>
      <c r="D218" s="4"/>
      <c r="E218" s="4"/>
      <c r="F218" s="4"/>
    </row>
    <row r="219" spans="1:6">
      <c r="A219" s="4"/>
      <c r="B219" s="4"/>
      <c r="C219" s="4"/>
      <c r="D219" s="4"/>
      <c r="E219" s="4"/>
      <c r="F219" s="4"/>
    </row>
    <row r="220" spans="1:6">
      <c r="A220" s="4"/>
      <c r="B220" s="4"/>
      <c r="C220" s="4"/>
      <c r="D220" s="4"/>
      <c r="E220" s="4"/>
      <c r="F220" s="4"/>
    </row>
    <row r="221" spans="1:6">
      <c r="A221" s="4"/>
      <c r="B221" s="4"/>
      <c r="C221" s="4"/>
      <c r="D221" s="4"/>
      <c r="E221" s="4"/>
      <c r="F221" s="4"/>
    </row>
    <row r="222" spans="1:6">
      <c r="A222" s="4"/>
      <c r="B222" s="4"/>
      <c r="C222" s="4"/>
      <c r="D222" s="4"/>
      <c r="E222" s="4"/>
      <c r="F222" s="4"/>
    </row>
    <row r="223" spans="1:6">
      <c r="A223" s="4"/>
      <c r="B223" s="4"/>
      <c r="C223" s="4"/>
      <c r="D223" s="4"/>
      <c r="E223" s="4"/>
      <c r="F223" s="4"/>
    </row>
    <row r="224" spans="1:6">
      <c r="A224" s="4"/>
      <c r="B224" s="4"/>
      <c r="C224" s="4"/>
      <c r="D224" s="4"/>
      <c r="E224" s="4"/>
      <c r="F224" s="4"/>
    </row>
    <row r="225" spans="1:6">
      <c r="A225" s="4"/>
      <c r="B225" s="4"/>
      <c r="C225" s="4"/>
      <c r="D225" s="4"/>
      <c r="E225" s="4"/>
      <c r="F225" s="4"/>
    </row>
    <row r="226" spans="1:6">
      <c r="A226" s="4"/>
      <c r="B226" s="4"/>
      <c r="C226" s="4"/>
      <c r="D226" s="4"/>
      <c r="E226" s="4"/>
      <c r="F226" s="4"/>
    </row>
    <row r="227" spans="1:6">
      <c r="A227" s="4"/>
      <c r="B227" s="4"/>
      <c r="C227" s="4"/>
      <c r="D227" s="4"/>
      <c r="E227" s="4"/>
      <c r="F227" s="4"/>
    </row>
    <row r="228" spans="1:6">
      <c r="A228" s="4"/>
      <c r="B228" s="4"/>
      <c r="C228" s="4"/>
      <c r="D228" s="4"/>
      <c r="E228" s="4"/>
      <c r="F228" s="4"/>
    </row>
    <row r="229" spans="1:6">
      <c r="A229" s="4"/>
      <c r="B229" s="4"/>
      <c r="C229" s="4"/>
      <c r="D229" s="4"/>
      <c r="E229" s="4"/>
      <c r="F229" s="4"/>
    </row>
    <row r="230" spans="1:6">
      <c r="A230" s="4"/>
      <c r="B230" s="4"/>
      <c r="C230" s="4"/>
      <c r="D230" s="4"/>
      <c r="E230" s="4"/>
      <c r="F230" s="4"/>
    </row>
    <row r="231" spans="1:6">
      <c r="A231" s="4"/>
      <c r="B231" s="4"/>
      <c r="C231" s="4"/>
      <c r="D231" s="4"/>
      <c r="E231" s="4"/>
      <c r="F231" s="4"/>
    </row>
    <row r="232" spans="1:6">
      <c r="A232" s="4"/>
      <c r="B232" s="4"/>
      <c r="C232" s="4"/>
      <c r="D232" s="4"/>
      <c r="E232" s="4"/>
      <c r="F232" s="4"/>
    </row>
    <row r="233" spans="1:6">
      <c r="A233" s="4"/>
      <c r="B233" s="4"/>
      <c r="C233" s="4"/>
      <c r="D233" s="4"/>
      <c r="E233" s="4"/>
      <c r="F233" s="4"/>
    </row>
    <row r="234" spans="1:6">
      <c r="A234" s="4"/>
      <c r="B234" s="4"/>
      <c r="C234" s="4"/>
      <c r="D234" s="4"/>
      <c r="E234" s="4"/>
      <c r="F234" s="4"/>
    </row>
    <row r="235" spans="1:6">
      <c r="A235" s="4"/>
      <c r="B235" s="4"/>
      <c r="C235" s="4"/>
      <c r="D235" s="4"/>
      <c r="E235" s="4"/>
      <c r="F235" s="4"/>
    </row>
    <row r="236" spans="1:6">
      <c r="A236" s="4"/>
      <c r="B236" s="4"/>
      <c r="C236" s="4"/>
      <c r="D236" s="4"/>
      <c r="E236" s="4"/>
      <c r="F236" s="4"/>
    </row>
    <row r="237" spans="1:6">
      <c r="A237" s="4"/>
      <c r="B237" s="4"/>
      <c r="C237" s="4"/>
      <c r="D237" s="4"/>
      <c r="E237" s="4"/>
      <c r="F237" s="4"/>
    </row>
    <row r="238" spans="1:6">
      <c r="A238" s="4"/>
      <c r="B238" s="4"/>
      <c r="C238" s="4"/>
      <c r="D238" s="4"/>
      <c r="E238" s="4"/>
      <c r="F238" s="4"/>
    </row>
    <row r="239" spans="1:6">
      <c r="A239" s="4"/>
      <c r="B239" s="4"/>
      <c r="C239" s="4"/>
      <c r="D239" s="4"/>
      <c r="E239" s="4"/>
      <c r="F239" s="4"/>
    </row>
    <row r="240" spans="1:6">
      <c r="A240" s="4"/>
      <c r="B240" s="4"/>
      <c r="C240" s="4"/>
      <c r="D240" s="4"/>
      <c r="E240" s="4"/>
      <c r="F240" s="4"/>
    </row>
    <row r="241" spans="1:6">
      <c r="A241" s="4"/>
      <c r="B241" s="4"/>
      <c r="C241" s="4"/>
      <c r="D241" s="4"/>
      <c r="E241" s="4"/>
      <c r="F241" s="4"/>
    </row>
    <row r="242" spans="1:6">
      <c r="A242" s="4"/>
      <c r="B242" s="4"/>
      <c r="C242" s="4"/>
      <c r="D242" s="4"/>
      <c r="E242" s="4"/>
      <c r="F242" s="4"/>
    </row>
    <row r="243" spans="1:6">
      <c r="A243" s="4"/>
      <c r="B243" s="4"/>
      <c r="C243" s="4"/>
      <c r="D243" s="4"/>
      <c r="E243" s="4"/>
      <c r="F243" s="4"/>
    </row>
    <row r="244" spans="1:6">
      <c r="A244" s="4"/>
      <c r="B244" s="4"/>
      <c r="C244" s="4"/>
      <c r="D244" s="4"/>
      <c r="E244" s="4"/>
      <c r="F244" s="4"/>
    </row>
    <row r="245" spans="1:6">
      <c r="A245" s="4"/>
      <c r="B245" s="4"/>
      <c r="C245" s="4"/>
      <c r="D245" s="4"/>
      <c r="E245" s="4"/>
      <c r="F245" s="4"/>
    </row>
    <row r="246" spans="1:6">
      <c r="A246" s="4"/>
      <c r="B246" s="4"/>
      <c r="C246" s="4"/>
      <c r="D246" s="4"/>
      <c r="E246" s="4"/>
      <c r="F246" s="4"/>
    </row>
    <row r="247" spans="1:6">
      <c r="A247" s="4"/>
      <c r="B247" s="4"/>
      <c r="C247" s="4"/>
      <c r="D247" s="4"/>
      <c r="E247" s="4"/>
      <c r="F247" s="4"/>
    </row>
    <row r="248" spans="1:6">
      <c r="A248" s="4"/>
      <c r="B248" s="4"/>
      <c r="C248" s="4"/>
      <c r="D248" s="4"/>
      <c r="E248" s="4"/>
      <c r="F248" s="4"/>
    </row>
    <row r="249" spans="1:6">
      <c r="A249" s="4"/>
      <c r="B249" s="4"/>
      <c r="C249" s="4"/>
      <c r="D249" s="4"/>
      <c r="E249" s="4"/>
      <c r="F249" s="4"/>
    </row>
    <row r="250" spans="1:6">
      <c r="A250" s="4"/>
      <c r="B250" s="4"/>
      <c r="C250" s="4"/>
      <c r="D250" s="4"/>
      <c r="E250" s="4"/>
      <c r="F250" s="4"/>
    </row>
    <row r="251" spans="1:6">
      <c r="A251" s="4"/>
      <c r="B251" s="4"/>
      <c r="C251" s="4"/>
      <c r="D251" s="4"/>
      <c r="E251" s="4"/>
      <c r="F251" s="4"/>
    </row>
    <row r="252" spans="1:6">
      <c r="A252" s="4"/>
      <c r="B252" s="4"/>
      <c r="C252" s="4"/>
      <c r="D252" s="4"/>
      <c r="E252" s="4"/>
      <c r="F252" s="4"/>
    </row>
    <row r="253" spans="1:6">
      <c r="A253" s="4"/>
      <c r="B253" s="4"/>
      <c r="C253" s="4"/>
      <c r="D253" s="4"/>
      <c r="E253" s="4"/>
      <c r="F253" s="4"/>
    </row>
    <row r="254" spans="1:6">
      <c r="A254" s="4"/>
      <c r="B254" s="4"/>
      <c r="C254" s="4"/>
      <c r="D254" s="4"/>
      <c r="E254" s="4"/>
      <c r="F254" s="4"/>
    </row>
    <row r="255" spans="1:6">
      <c r="A255" s="4"/>
      <c r="B255" s="4"/>
      <c r="C255" s="4"/>
      <c r="D255" s="4"/>
      <c r="E255" s="4"/>
      <c r="F255" s="4"/>
    </row>
    <row r="256" spans="1:6">
      <c r="A256" s="4"/>
      <c r="B256" s="4"/>
      <c r="C256" s="4"/>
      <c r="D256" s="4"/>
      <c r="E256" s="4"/>
      <c r="F256" s="4"/>
    </row>
    <row r="257" spans="1:6">
      <c r="A257" s="4"/>
      <c r="B257" s="4"/>
      <c r="C257" s="4"/>
      <c r="D257" s="4"/>
      <c r="E257" s="4"/>
      <c r="F257" s="4"/>
    </row>
    <row r="258" spans="1:6">
      <c r="A258" s="4"/>
      <c r="B258" s="4"/>
      <c r="C258" s="4"/>
      <c r="D258" s="4"/>
      <c r="E258" s="4"/>
      <c r="F258" s="4"/>
    </row>
    <row r="259" spans="1:6">
      <c r="A259" s="4"/>
      <c r="B259" s="4"/>
      <c r="C259" s="4"/>
      <c r="D259" s="4"/>
      <c r="E259" s="4"/>
      <c r="F259" s="4"/>
    </row>
    <row r="260" spans="1:6">
      <c r="A260" s="4"/>
      <c r="B260" s="4"/>
      <c r="C260" s="4"/>
      <c r="D260" s="4"/>
      <c r="E260" s="4"/>
      <c r="F260" s="4"/>
    </row>
    <row r="261" spans="1:6">
      <c r="A261" s="4"/>
      <c r="B261" s="4"/>
      <c r="C261" s="4"/>
      <c r="D261" s="4"/>
      <c r="E261" s="4"/>
      <c r="F261" s="4"/>
    </row>
    <row r="262" spans="1:6">
      <c r="A262" s="4"/>
      <c r="B262" s="4"/>
      <c r="C262" s="4"/>
      <c r="D262" s="4"/>
      <c r="E262" s="4"/>
      <c r="F262" s="4"/>
    </row>
    <row r="263" spans="1:6">
      <c r="A263" s="4"/>
      <c r="B263" s="4"/>
      <c r="C263" s="4"/>
      <c r="D263" s="4"/>
      <c r="E263" s="4"/>
      <c r="F263" s="4"/>
    </row>
    <row r="264" spans="1:6">
      <c r="A264" s="4"/>
      <c r="B264" s="4"/>
      <c r="C264" s="4"/>
      <c r="D264" s="4"/>
      <c r="E264" s="4"/>
      <c r="F264" s="4"/>
    </row>
    <row r="265" spans="1:6">
      <c r="A265" s="4"/>
      <c r="B265" s="4"/>
      <c r="C265" s="4"/>
      <c r="D265" s="4"/>
      <c r="E265" s="4"/>
      <c r="F265" s="4"/>
    </row>
    <row r="266" spans="1:6">
      <c r="A266" s="4"/>
      <c r="B266" s="4"/>
      <c r="C266" s="4"/>
      <c r="D266" s="4"/>
      <c r="E266" s="4"/>
      <c r="F266" s="4"/>
    </row>
    <row r="267" spans="1:6">
      <c r="A267" s="4"/>
      <c r="B267" s="4"/>
      <c r="C267" s="4"/>
      <c r="D267" s="4"/>
      <c r="E267" s="4"/>
      <c r="F267" s="4"/>
    </row>
    <row r="268" spans="1:6">
      <c r="A268" s="4"/>
      <c r="B268" s="4"/>
      <c r="C268" s="4"/>
      <c r="D268" s="4"/>
      <c r="E268" s="4"/>
      <c r="F268" s="4"/>
    </row>
    <row r="269" spans="1:6">
      <c r="A269" s="4"/>
      <c r="B269" s="4"/>
      <c r="C269" s="4"/>
      <c r="D269" s="4"/>
      <c r="E269" s="4"/>
      <c r="F269" s="4"/>
    </row>
    <row r="270" spans="1:6">
      <c r="A270" s="4"/>
      <c r="B270" s="4"/>
      <c r="C270" s="4"/>
      <c r="D270" s="4"/>
      <c r="E270" s="4"/>
      <c r="F270" s="4"/>
    </row>
    <row r="271" spans="1:6">
      <c r="A271" s="4"/>
      <c r="B271" s="4"/>
      <c r="C271" s="4"/>
      <c r="D271" s="4"/>
      <c r="E271" s="4"/>
      <c r="F271" s="4"/>
    </row>
    <row r="272" spans="1:6">
      <c r="A272" s="4"/>
      <c r="B272" s="4"/>
      <c r="C272" s="4"/>
      <c r="D272" s="4"/>
      <c r="E272" s="4"/>
      <c r="F272" s="4"/>
    </row>
    <row r="273" spans="1:6">
      <c r="A273" s="4"/>
      <c r="B273" s="4"/>
      <c r="C273" s="4"/>
      <c r="D273" s="4"/>
      <c r="E273" s="4"/>
      <c r="F273" s="4"/>
    </row>
    <row r="274" spans="1:6">
      <c r="A274" s="4"/>
      <c r="B274" s="4"/>
      <c r="C274" s="4"/>
      <c r="D274" s="4"/>
      <c r="E274" s="4"/>
      <c r="F274" s="4"/>
    </row>
    <row r="275" spans="1:6">
      <c r="A275" s="4"/>
      <c r="B275" s="4"/>
      <c r="C275" s="4"/>
      <c r="D275" s="4"/>
      <c r="E275" s="4"/>
      <c r="F275" s="4"/>
    </row>
    <row r="276" spans="1:6">
      <c r="A276" s="4"/>
      <c r="B276" s="4"/>
      <c r="C276" s="4"/>
      <c r="D276" s="4"/>
      <c r="E276" s="4"/>
      <c r="F276" s="4"/>
    </row>
    <row r="277" spans="1:6">
      <c r="A277" s="4"/>
      <c r="B277" s="4"/>
      <c r="C277" s="4"/>
      <c r="D277" s="4"/>
      <c r="E277" s="4"/>
      <c r="F277" s="4"/>
    </row>
    <row r="278" spans="1:6">
      <c r="A278" s="4"/>
      <c r="B278" s="4"/>
      <c r="C278" s="4"/>
      <c r="D278" s="4"/>
      <c r="E278" s="4"/>
      <c r="F278" s="4"/>
    </row>
    <row r="279" spans="1:6">
      <c r="A279" s="4"/>
      <c r="B279" s="4"/>
      <c r="C279" s="4"/>
      <c r="D279" s="4"/>
      <c r="E279" s="4"/>
      <c r="F279" s="4"/>
    </row>
    <row r="280" spans="1:6">
      <c r="A280" s="4"/>
      <c r="B280" s="4"/>
      <c r="C280" s="4"/>
      <c r="D280" s="4"/>
      <c r="E280" s="4"/>
      <c r="F280" s="4"/>
    </row>
    <row r="281" spans="1:6">
      <c r="A281" s="4"/>
      <c r="B281" s="4"/>
      <c r="C281" s="4"/>
      <c r="D281" s="4"/>
      <c r="E281" s="4"/>
      <c r="F281" s="4"/>
    </row>
    <row r="282" spans="1:6">
      <c r="A282" s="4"/>
      <c r="B282" s="4"/>
      <c r="C282" s="4"/>
      <c r="D282" s="4"/>
      <c r="E282" s="4"/>
      <c r="F282" s="4"/>
    </row>
    <row r="283" spans="1:6">
      <c r="A283" s="4"/>
      <c r="B283" s="4"/>
      <c r="C283" s="4"/>
      <c r="D283" s="4"/>
      <c r="E283" s="4"/>
      <c r="F283" s="4"/>
    </row>
    <row r="284" spans="1:6">
      <c r="A284" s="4"/>
      <c r="B284" s="4"/>
      <c r="C284" s="4"/>
      <c r="D284" s="4"/>
      <c r="E284" s="4"/>
      <c r="F284" s="4"/>
    </row>
    <row r="285" spans="1:6">
      <c r="A285" s="4"/>
      <c r="B285" s="4"/>
      <c r="C285" s="4"/>
      <c r="D285" s="4"/>
      <c r="E285" s="4"/>
      <c r="F285" s="4"/>
    </row>
    <row r="286" spans="1:6">
      <c r="A286" s="4"/>
      <c r="B286" s="4"/>
      <c r="C286" s="4"/>
      <c r="D286" s="4"/>
      <c r="E286" s="4"/>
      <c r="F286" s="4"/>
    </row>
    <row r="287" spans="1:6">
      <c r="A287" s="4"/>
      <c r="B287" s="4"/>
      <c r="C287" s="4"/>
      <c r="D287" s="4"/>
      <c r="E287" s="4"/>
      <c r="F287" s="4"/>
    </row>
    <row r="288" spans="1:6">
      <c r="A288" s="4"/>
      <c r="B288" s="4"/>
      <c r="C288" s="4"/>
      <c r="D288" s="4"/>
      <c r="E288" s="4"/>
      <c r="F288" s="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>
      <selection activeCell="E39" sqref="E39"/>
    </sheetView>
  </sheetViews>
  <sheetFormatPr baseColWidth="10" defaultRowHeight="15" x14ac:dyDescent="0"/>
  <cols>
    <col min="1" max="1" width="11" style="4" bestFit="1" customWidth="1"/>
    <col min="2" max="3" width="12.1640625" style="4" bestFit="1" customWidth="1"/>
    <col min="4" max="7" width="11" style="4" bestFit="1" customWidth="1"/>
    <col min="8" max="16384" width="10.83203125" style="4"/>
  </cols>
  <sheetData>
    <row r="1" spans="1: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7">
      <c r="A2" s="4">
        <v>1</v>
      </c>
      <c r="B2" s="4">
        <f>Projeto_02!B2</f>
        <v>100</v>
      </c>
      <c r="C2" s="4">
        <f>Projeto_02!C2</f>
        <v>0</v>
      </c>
      <c r="D2" s="4">
        <f>Projeto_02!D2</f>
        <v>0</v>
      </c>
      <c r="E2" s="4">
        <f>Projeto_02!E2</f>
        <v>0</v>
      </c>
      <c r="F2" s="4">
        <f>Projeto_02!F2</f>
        <v>0</v>
      </c>
      <c r="G2" s="4">
        <f>SUM(B2:F2)</f>
        <v>100</v>
      </c>
    </row>
    <row r="3" spans="1:7">
      <c r="A3" s="4">
        <v>2</v>
      </c>
      <c r="B3" s="4">
        <f>IF(100,B2*0.75)</f>
        <v>75</v>
      </c>
      <c r="C3" s="4">
        <f>(B2*0.25+C2*0.8)</f>
        <v>25</v>
      </c>
      <c r="D3" s="4">
        <f>C2*0.2+D2*0.9</f>
        <v>0</v>
      </c>
      <c r="E3" s="4">
        <f>D2*0.1+E2*0.9+0.05*F2</f>
        <v>0</v>
      </c>
      <c r="F3" s="4">
        <f>E2*0.1+F2*0.95</f>
        <v>0</v>
      </c>
      <c r="G3" s="4">
        <f t="shared" ref="G3:G66" si="0">SUM(B3:F3)</f>
        <v>100</v>
      </c>
    </row>
    <row r="4" spans="1:7">
      <c r="A4" s="4">
        <v>3</v>
      </c>
      <c r="B4" s="4">
        <f t="shared" ref="B4:B67" si="1">IF(100,B3*0.75)</f>
        <v>56.25</v>
      </c>
      <c r="C4" s="4">
        <f t="shared" ref="C4:C50" si="2">(B3*0.25+C3*0.8)</f>
        <v>38.75</v>
      </c>
      <c r="D4" s="4">
        <f t="shared" ref="D4:D50" si="3">C3*0.2+D3*0.9</f>
        <v>5</v>
      </c>
      <c r="E4" s="4">
        <f t="shared" ref="E4:E67" si="4">D3*0.1+E3*0.9+0.05*F3</f>
        <v>0</v>
      </c>
      <c r="F4" s="4">
        <f t="shared" ref="F4:F67" si="5">E3*0.1+F3*0.95</f>
        <v>0</v>
      </c>
      <c r="G4" s="4">
        <f t="shared" si="0"/>
        <v>100</v>
      </c>
    </row>
    <row r="5" spans="1:7">
      <c r="A5" s="4">
        <v>4</v>
      </c>
      <c r="B5" s="4">
        <f t="shared" si="1"/>
        <v>42.1875</v>
      </c>
      <c r="C5" s="4">
        <f t="shared" si="2"/>
        <v>45.0625</v>
      </c>
      <c r="D5" s="4">
        <f t="shared" si="3"/>
        <v>12.25</v>
      </c>
      <c r="E5" s="4">
        <f t="shared" si="4"/>
        <v>0.5</v>
      </c>
      <c r="F5" s="4">
        <f t="shared" si="5"/>
        <v>0</v>
      </c>
      <c r="G5" s="4">
        <f t="shared" si="0"/>
        <v>100</v>
      </c>
    </row>
    <row r="6" spans="1:7">
      <c r="A6" s="4">
        <v>5</v>
      </c>
      <c r="B6" s="4">
        <f t="shared" si="1"/>
        <v>31.640625</v>
      </c>
      <c r="C6" s="4">
        <f t="shared" si="2"/>
        <v>46.596875000000004</v>
      </c>
      <c r="D6" s="4">
        <f t="shared" si="3"/>
        <v>20.037500000000001</v>
      </c>
      <c r="E6" s="4">
        <f t="shared" si="4"/>
        <v>1.675</v>
      </c>
      <c r="F6" s="4">
        <f t="shared" si="5"/>
        <v>0.05</v>
      </c>
      <c r="G6" s="4">
        <f t="shared" si="0"/>
        <v>100</v>
      </c>
    </row>
    <row r="7" spans="1:7">
      <c r="A7" s="4">
        <v>6</v>
      </c>
      <c r="B7" s="4">
        <f t="shared" si="1"/>
        <v>23.73046875</v>
      </c>
      <c r="C7" s="4">
        <f t="shared" si="2"/>
        <v>45.187656250000003</v>
      </c>
      <c r="D7" s="4">
        <f t="shared" si="3"/>
        <v>27.353125000000002</v>
      </c>
      <c r="E7" s="4">
        <f t="shared" si="4"/>
        <v>3.5137500000000004</v>
      </c>
      <c r="F7" s="4">
        <f t="shared" si="5"/>
        <v>0.21500000000000002</v>
      </c>
      <c r="G7" s="4">
        <f t="shared" si="0"/>
        <v>100.00000000000001</v>
      </c>
    </row>
    <row r="8" spans="1:7">
      <c r="A8" s="4">
        <v>7</v>
      </c>
      <c r="B8" s="4">
        <f t="shared" si="1"/>
        <v>17.7978515625</v>
      </c>
      <c r="C8" s="4">
        <f t="shared" si="2"/>
        <v>42.082742187500003</v>
      </c>
      <c r="D8" s="4">
        <f t="shared" si="3"/>
        <v>33.65534375</v>
      </c>
      <c r="E8" s="4">
        <f t="shared" si="4"/>
        <v>5.9084375000000007</v>
      </c>
      <c r="F8" s="4">
        <f t="shared" si="5"/>
        <v>0.55562500000000004</v>
      </c>
      <c r="G8" s="4">
        <f t="shared" si="0"/>
        <v>100.00000000000001</v>
      </c>
    </row>
    <row r="9" spans="1:7">
      <c r="A9" s="4">
        <v>8</v>
      </c>
      <c r="B9" s="4">
        <f t="shared" si="1"/>
        <v>13.348388671875</v>
      </c>
      <c r="C9" s="4">
        <f t="shared" si="2"/>
        <v>38.115656640625005</v>
      </c>
      <c r="D9" s="4">
        <f t="shared" si="3"/>
        <v>38.706357812500002</v>
      </c>
      <c r="E9" s="4">
        <f t="shared" si="4"/>
        <v>8.710909375</v>
      </c>
      <c r="F9" s="4">
        <f t="shared" si="5"/>
        <v>1.1186875000000001</v>
      </c>
      <c r="G9" s="4">
        <f t="shared" si="0"/>
        <v>100</v>
      </c>
    </row>
    <row r="10" spans="1:7">
      <c r="A10" s="4">
        <v>9</v>
      </c>
      <c r="B10" s="4">
        <f t="shared" si="1"/>
        <v>10.01129150390625</v>
      </c>
      <c r="C10" s="4">
        <f t="shared" si="2"/>
        <v>33.829622480468757</v>
      </c>
      <c r="D10" s="4">
        <f t="shared" si="3"/>
        <v>42.458853359374999</v>
      </c>
      <c r="E10" s="4">
        <f t="shared" si="4"/>
        <v>11.766388593749999</v>
      </c>
      <c r="F10" s="4">
        <f t="shared" si="5"/>
        <v>1.9338440625</v>
      </c>
      <c r="G10" s="4">
        <f t="shared" si="0"/>
        <v>100</v>
      </c>
    </row>
    <row r="11" spans="1:7">
      <c r="A11" s="4">
        <v>10</v>
      </c>
      <c r="B11" s="4">
        <f t="shared" si="1"/>
        <v>7.5084686279296875</v>
      </c>
      <c r="C11" s="4">
        <f t="shared" si="2"/>
        <v>29.56652086035157</v>
      </c>
      <c r="D11" s="4">
        <f t="shared" si="3"/>
        <v>44.97889251953125</v>
      </c>
      <c r="E11" s="4">
        <f t="shared" si="4"/>
        <v>14.932327273437499</v>
      </c>
      <c r="F11" s="4">
        <f t="shared" si="5"/>
        <v>3.0137907187499997</v>
      </c>
      <c r="G11" s="4">
        <f t="shared" si="0"/>
        <v>100.00000000000001</v>
      </c>
    </row>
    <row r="12" spans="1:7">
      <c r="A12" s="4">
        <v>11</v>
      </c>
      <c r="B12" s="4">
        <f t="shared" si="1"/>
        <v>5.6313514709472656</v>
      </c>
      <c r="C12" s="4">
        <f t="shared" si="2"/>
        <v>25.53033384526368</v>
      </c>
      <c r="D12" s="4">
        <f t="shared" si="3"/>
        <v>46.394307439648436</v>
      </c>
      <c r="E12" s="4">
        <f t="shared" si="4"/>
        <v>18.087673333984373</v>
      </c>
      <c r="F12" s="4">
        <f t="shared" si="5"/>
        <v>4.3563339101562502</v>
      </c>
      <c r="G12" s="4">
        <f t="shared" si="0"/>
        <v>100</v>
      </c>
    </row>
    <row r="13" spans="1:7">
      <c r="A13" s="4">
        <v>12</v>
      </c>
      <c r="B13" s="4">
        <f t="shared" si="1"/>
        <v>4.2235136032104492</v>
      </c>
      <c r="C13" s="4">
        <f t="shared" si="2"/>
        <v>21.832104943947762</v>
      </c>
      <c r="D13" s="4">
        <f t="shared" si="3"/>
        <v>46.86094346473633</v>
      </c>
      <c r="E13" s="4">
        <f t="shared" si="4"/>
        <v>21.136153440058596</v>
      </c>
      <c r="F13" s="4">
        <f t="shared" si="5"/>
        <v>5.9472845480468743</v>
      </c>
      <c r="G13" s="4">
        <f t="shared" si="0"/>
        <v>100.00000000000001</v>
      </c>
    </row>
    <row r="14" spans="1:7">
      <c r="A14" s="4">
        <v>13</v>
      </c>
      <c r="B14" s="4">
        <f t="shared" si="1"/>
        <v>3.1676352024078369</v>
      </c>
      <c r="C14" s="4">
        <f t="shared" si="2"/>
        <v>18.521562355960821</v>
      </c>
      <c r="D14" s="4">
        <f t="shared" si="3"/>
        <v>46.541270107052249</v>
      </c>
      <c r="E14" s="4">
        <f t="shared" si="4"/>
        <v>24.005996669928717</v>
      </c>
      <c r="F14" s="4">
        <f t="shared" si="5"/>
        <v>7.7635356646503899</v>
      </c>
      <c r="G14" s="4">
        <f t="shared" si="0"/>
        <v>100.00000000000001</v>
      </c>
    </row>
    <row r="15" spans="1:7">
      <c r="A15" s="4">
        <v>14</v>
      </c>
      <c r="B15" s="4">
        <f t="shared" si="1"/>
        <v>2.3757264018058777</v>
      </c>
      <c r="C15" s="4">
        <f t="shared" si="2"/>
        <v>15.609158685370616</v>
      </c>
      <c r="D15" s="4">
        <f t="shared" si="3"/>
        <v>45.591455567539185</v>
      </c>
      <c r="E15" s="4">
        <f t="shared" si="4"/>
        <v>26.64770079687359</v>
      </c>
      <c r="F15" s="4">
        <f t="shared" si="5"/>
        <v>9.7759585484107419</v>
      </c>
      <c r="G15" s="4">
        <f t="shared" si="0"/>
        <v>100.00000000000001</v>
      </c>
    </row>
    <row r="16" spans="1:7">
      <c r="A16" s="4">
        <v>15</v>
      </c>
      <c r="B16" s="4">
        <f t="shared" si="1"/>
        <v>1.7817948013544083</v>
      </c>
      <c r="C16" s="4">
        <f t="shared" si="2"/>
        <v>13.081258548747963</v>
      </c>
      <c r="D16" s="4">
        <f t="shared" si="3"/>
        <v>44.154141747859391</v>
      </c>
      <c r="E16" s="4">
        <f t="shared" si="4"/>
        <v>29.030874201360689</v>
      </c>
      <c r="F16" s="4">
        <f t="shared" si="5"/>
        <v>11.951930700677565</v>
      </c>
      <c r="G16" s="4">
        <f t="shared" si="0"/>
        <v>100.00000000000001</v>
      </c>
    </row>
    <row r="17" spans="1:7">
      <c r="A17" s="4">
        <v>16</v>
      </c>
      <c r="B17" s="4">
        <f t="shared" si="1"/>
        <v>1.3363461010158062</v>
      </c>
      <c r="C17" s="4">
        <f t="shared" si="2"/>
        <v>10.910455539336972</v>
      </c>
      <c r="D17" s="4">
        <f t="shared" si="3"/>
        <v>42.354979282823045</v>
      </c>
      <c r="E17" s="4">
        <f t="shared" si="4"/>
        <v>31.140797491044442</v>
      </c>
      <c r="F17" s="4">
        <f t="shared" si="5"/>
        <v>14.257421585779756</v>
      </c>
      <c r="G17" s="4">
        <f t="shared" si="0"/>
        <v>100.00000000000001</v>
      </c>
    </row>
    <row r="18" spans="1:7">
      <c r="A18" s="4">
        <v>17</v>
      </c>
      <c r="B18" s="4">
        <f t="shared" si="1"/>
        <v>1.0022595757618546</v>
      </c>
      <c r="C18" s="4">
        <f t="shared" si="2"/>
        <v>9.062450956723529</v>
      </c>
      <c r="D18" s="4">
        <f t="shared" si="3"/>
        <v>40.301572462408132</v>
      </c>
      <c r="E18" s="4">
        <f t="shared" si="4"/>
        <v>32.975086749511291</v>
      </c>
      <c r="F18" s="4">
        <f t="shared" si="5"/>
        <v>16.658630255595213</v>
      </c>
      <c r="G18" s="4">
        <f t="shared" si="0"/>
        <v>100.00000000000001</v>
      </c>
    </row>
    <row r="19" spans="1:7">
      <c r="A19" s="4">
        <v>18</v>
      </c>
      <c r="B19" s="4">
        <f t="shared" si="1"/>
        <v>0.75169468182139099</v>
      </c>
      <c r="C19" s="4">
        <f t="shared" si="2"/>
        <v>7.5005256593192868</v>
      </c>
      <c r="D19" s="4">
        <f t="shared" si="3"/>
        <v>38.083905407512027</v>
      </c>
      <c r="E19" s="4">
        <f t="shared" si="4"/>
        <v>34.540666833580737</v>
      </c>
      <c r="F19" s="4">
        <f t="shared" si="5"/>
        <v>19.123207417766579</v>
      </c>
      <c r="G19" s="4">
        <f t="shared" si="0"/>
        <v>100.00000000000001</v>
      </c>
    </row>
    <row r="20" spans="1:7">
      <c r="A20" s="4">
        <v>19</v>
      </c>
      <c r="B20" s="4">
        <f t="shared" si="1"/>
        <v>0.56377101136604324</v>
      </c>
      <c r="C20" s="4">
        <f t="shared" si="2"/>
        <v>6.1883441979107774</v>
      </c>
      <c r="D20" s="4">
        <f t="shared" si="3"/>
        <v>35.775619998624677</v>
      </c>
      <c r="E20" s="4">
        <f t="shared" si="4"/>
        <v>35.851151061862197</v>
      </c>
      <c r="F20" s="4">
        <f t="shared" si="5"/>
        <v>21.621113730236324</v>
      </c>
      <c r="G20" s="4">
        <f t="shared" si="0"/>
        <v>100.00000000000003</v>
      </c>
    </row>
    <row r="21" spans="1:7">
      <c r="A21" s="4">
        <v>20</v>
      </c>
      <c r="B21" s="4">
        <f t="shared" si="1"/>
        <v>0.42282825852453243</v>
      </c>
      <c r="C21" s="4">
        <f t="shared" si="2"/>
        <v>5.0916181111701331</v>
      </c>
      <c r="D21" s="4">
        <f t="shared" si="3"/>
        <v>33.435726838344365</v>
      </c>
      <c r="E21" s="4">
        <f t="shared" si="4"/>
        <v>36.924653642050266</v>
      </c>
      <c r="F21" s="4">
        <f t="shared" si="5"/>
        <v>24.125173149910726</v>
      </c>
      <c r="G21" s="4">
        <f t="shared" si="0"/>
        <v>100.00000000000003</v>
      </c>
    </row>
    <row r="22" spans="1:7">
      <c r="A22" s="4">
        <v>21</v>
      </c>
      <c r="B22" s="4">
        <f t="shared" si="1"/>
        <v>0.31712119389339932</v>
      </c>
      <c r="C22" s="4">
        <f t="shared" si="2"/>
        <v>4.1790015535672396</v>
      </c>
      <c r="D22" s="4">
        <f t="shared" si="3"/>
        <v>31.110477776743956</v>
      </c>
      <c r="E22" s="4">
        <f t="shared" si="4"/>
        <v>37.782019619175216</v>
      </c>
      <c r="F22" s="4">
        <f t="shared" si="5"/>
        <v>26.611379856620214</v>
      </c>
      <c r="G22" s="4">
        <f t="shared" si="0"/>
        <v>100.00000000000003</v>
      </c>
    </row>
    <row r="23" spans="1:7">
      <c r="A23" s="4">
        <v>22</v>
      </c>
      <c r="B23" s="4">
        <f t="shared" si="1"/>
        <v>0.23784089542004949</v>
      </c>
      <c r="C23" s="4">
        <f t="shared" si="2"/>
        <v>3.4224815413271417</v>
      </c>
      <c r="D23" s="4">
        <f t="shared" si="3"/>
        <v>28.835230309783011</v>
      </c>
      <c r="E23" s="4">
        <f t="shared" si="4"/>
        <v>38.445434427763104</v>
      </c>
      <c r="F23" s="4">
        <f t="shared" si="5"/>
        <v>29.059012825706724</v>
      </c>
      <c r="G23" s="4">
        <f t="shared" si="0"/>
        <v>100.00000000000003</v>
      </c>
    </row>
    <row r="24" spans="1:7">
      <c r="A24" s="4">
        <v>23</v>
      </c>
      <c r="B24" s="4">
        <f t="shared" si="1"/>
        <v>0.17838067156503712</v>
      </c>
      <c r="C24" s="4">
        <f t="shared" si="2"/>
        <v>2.797445456916726</v>
      </c>
      <c r="D24" s="4">
        <f t="shared" si="3"/>
        <v>26.636203587070138</v>
      </c>
      <c r="E24" s="4">
        <f t="shared" si="4"/>
        <v>38.937364657250434</v>
      </c>
      <c r="F24" s="4">
        <f t="shared" si="5"/>
        <v>31.450605627197696</v>
      </c>
      <c r="G24" s="4">
        <f t="shared" si="0"/>
        <v>100.00000000000003</v>
      </c>
    </row>
    <row r="25" spans="1:7">
      <c r="A25" s="4">
        <v>24</v>
      </c>
      <c r="B25" s="4">
        <f t="shared" si="1"/>
        <v>0.13378550367377784</v>
      </c>
      <c r="C25" s="4">
        <f t="shared" si="2"/>
        <v>2.2825515334246402</v>
      </c>
      <c r="D25" s="4">
        <f t="shared" si="3"/>
        <v>24.532072319746469</v>
      </c>
      <c r="E25" s="4">
        <f t="shared" si="4"/>
        <v>39.279778831592289</v>
      </c>
      <c r="F25" s="4">
        <f t="shared" si="5"/>
        <v>33.771811811562856</v>
      </c>
      <c r="G25" s="4">
        <f t="shared" si="0"/>
        <v>100.00000000000003</v>
      </c>
    </row>
    <row r="26" spans="1:7">
      <c r="A26" s="4">
        <v>25</v>
      </c>
      <c r="B26" s="4">
        <f t="shared" si="1"/>
        <v>0.10033912775533338</v>
      </c>
      <c r="C26" s="4">
        <f t="shared" si="2"/>
        <v>1.8594876026581568</v>
      </c>
      <c r="D26" s="4">
        <f t="shared" si="3"/>
        <v>22.535375394456754</v>
      </c>
      <c r="E26" s="4">
        <f t="shared" si="4"/>
        <v>39.493598770985848</v>
      </c>
      <c r="F26" s="4">
        <f t="shared" si="5"/>
        <v>36.011199104143941</v>
      </c>
      <c r="G26" s="4">
        <f t="shared" si="0"/>
        <v>100.00000000000003</v>
      </c>
    </row>
    <row r="27" spans="1:7">
      <c r="A27" s="4">
        <v>26</v>
      </c>
      <c r="B27" s="4">
        <f t="shared" si="1"/>
        <v>7.5254345816500035E-2</v>
      </c>
      <c r="C27" s="4">
        <f t="shared" si="2"/>
        <v>1.5126748640653589</v>
      </c>
      <c r="D27" s="4">
        <f t="shared" si="3"/>
        <v>20.653735375542713</v>
      </c>
      <c r="E27" s="4">
        <f t="shared" si="4"/>
        <v>39.598336388540133</v>
      </c>
      <c r="F27" s="4">
        <f t="shared" si="5"/>
        <v>38.159999026035329</v>
      </c>
      <c r="G27" s="4">
        <f t="shared" si="0"/>
        <v>100.00000000000003</v>
      </c>
    </row>
    <row r="28" spans="1:7">
      <c r="A28" s="4">
        <v>27</v>
      </c>
      <c r="B28" s="4">
        <f t="shared" si="1"/>
        <v>5.6440759362375026E-2</v>
      </c>
      <c r="C28" s="4">
        <f t="shared" si="2"/>
        <v>1.2289534777064122</v>
      </c>
      <c r="D28" s="4">
        <f t="shared" si="3"/>
        <v>18.890896810801511</v>
      </c>
      <c r="E28" s="4">
        <f t="shared" si="4"/>
        <v>39.611876238542159</v>
      </c>
      <c r="F28" s="4">
        <f t="shared" si="5"/>
        <v>40.211832713587576</v>
      </c>
      <c r="G28" s="4">
        <f t="shared" si="0"/>
        <v>100.00000000000003</v>
      </c>
    </row>
    <row r="29" spans="1:7">
      <c r="A29" s="4">
        <v>28</v>
      </c>
      <c r="B29" s="4">
        <f t="shared" si="1"/>
        <v>4.2330569521781269E-2</v>
      </c>
      <c r="C29" s="4">
        <f t="shared" si="2"/>
        <v>0.99727297200572351</v>
      </c>
      <c r="D29" s="4">
        <f t="shared" si="3"/>
        <v>17.247597825262641</v>
      </c>
      <c r="E29" s="4">
        <f t="shared" si="4"/>
        <v>39.55036993144747</v>
      </c>
      <c r="F29" s="4">
        <f t="shared" si="5"/>
        <v>42.162428701762408</v>
      </c>
      <c r="G29" s="4">
        <f t="shared" si="0"/>
        <v>100.00000000000003</v>
      </c>
    </row>
    <row r="30" spans="1:7">
      <c r="A30" s="4">
        <v>29</v>
      </c>
      <c r="B30" s="4">
        <f t="shared" si="1"/>
        <v>3.1747927141335952E-2</v>
      </c>
      <c r="C30" s="4">
        <f t="shared" si="2"/>
        <v>0.80840101998502423</v>
      </c>
      <c r="D30" s="4">
        <f t="shared" si="3"/>
        <v>15.722292637137523</v>
      </c>
      <c r="E30" s="4">
        <f t="shared" si="4"/>
        <v>39.428214155917111</v>
      </c>
      <c r="F30" s="4">
        <f t="shared" si="5"/>
        <v>44.009344259819031</v>
      </c>
      <c r="G30" s="4">
        <f t="shared" si="0"/>
        <v>100.00000000000003</v>
      </c>
    </row>
    <row r="31" spans="1:7">
      <c r="A31" s="4">
        <v>30</v>
      </c>
      <c r="B31" s="4">
        <f t="shared" si="1"/>
        <v>2.3810945356001964E-2</v>
      </c>
      <c r="C31" s="4">
        <f t="shared" si="2"/>
        <v>0.65465779777335342</v>
      </c>
      <c r="D31" s="4">
        <f t="shared" si="3"/>
        <v>14.311743577420776</v>
      </c>
      <c r="E31" s="4">
        <f t="shared" si="4"/>
        <v>39.258089217030104</v>
      </c>
      <c r="F31" s="4">
        <f t="shared" si="5"/>
        <v>45.751698462419789</v>
      </c>
      <c r="G31" s="4">
        <f t="shared" si="0"/>
        <v>100.00000000000003</v>
      </c>
    </row>
    <row r="32" spans="1:7">
      <c r="A32" s="4">
        <v>31</v>
      </c>
      <c r="B32" s="4">
        <f t="shared" si="1"/>
        <v>1.7858209017001473E-2</v>
      </c>
      <c r="C32" s="4">
        <f t="shared" si="2"/>
        <v>0.52967897455768331</v>
      </c>
      <c r="D32" s="4">
        <f t="shared" si="3"/>
        <v>13.011500779233369</v>
      </c>
      <c r="E32" s="4">
        <f t="shared" si="4"/>
        <v>39.051039576190163</v>
      </c>
      <c r="F32" s="4">
        <f t="shared" si="5"/>
        <v>47.389922461001809</v>
      </c>
      <c r="G32" s="4">
        <f t="shared" si="0"/>
        <v>100.00000000000003</v>
      </c>
    </row>
    <row r="33" spans="1:7">
      <c r="A33" s="4">
        <v>32</v>
      </c>
      <c r="B33" s="4">
        <f t="shared" si="1"/>
        <v>1.3393656762751106E-2</v>
      </c>
      <c r="C33" s="4">
        <f t="shared" si="2"/>
        <v>0.42820773190039702</v>
      </c>
      <c r="D33" s="4">
        <f t="shared" si="3"/>
        <v>11.816286496221569</v>
      </c>
      <c r="E33" s="4">
        <f t="shared" si="4"/>
        <v>38.816581819544581</v>
      </c>
      <c r="F33" s="4">
        <f t="shared" si="5"/>
        <v>48.925530295570738</v>
      </c>
      <c r="G33" s="4">
        <f t="shared" si="0"/>
        <v>100.00000000000003</v>
      </c>
    </row>
    <row r="34" spans="1:7">
      <c r="A34" s="4">
        <v>33</v>
      </c>
      <c r="B34" s="4">
        <f t="shared" si="1"/>
        <v>1.004524257206333E-2</v>
      </c>
      <c r="C34" s="4">
        <f t="shared" si="2"/>
        <v>0.34591459971100541</v>
      </c>
      <c r="D34" s="4">
        <f t="shared" si="3"/>
        <v>10.720299392979491</v>
      </c>
      <c r="E34" s="4">
        <f t="shared" si="4"/>
        <v>38.562828801990818</v>
      </c>
      <c r="F34" s="4">
        <f t="shared" si="5"/>
        <v>50.360911962746655</v>
      </c>
      <c r="G34" s="4">
        <f t="shared" si="0"/>
        <v>100.00000000000003</v>
      </c>
    </row>
    <row r="35" spans="1:7">
      <c r="A35" s="4">
        <v>34</v>
      </c>
      <c r="B35" s="4">
        <f t="shared" si="1"/>
        <v>7.5339319290474976E-3</v>
      </c>
      <c r="C35" s="4">
        <f t="shared" si="2"/>
        <v>0.27924299041182021</v>
      </c>
      <c r="D35" s="4">
        <f t="shared" si="3"/>
        <v>9.7174523736237433</v>
      </c>
      <c r="E35" s="4">
        <f t="shared" si="4"/>
        <v>38.296621459227019</v>
      </c>
      <c r="F35" s="4">
        <f t="shared" si="5"/>
        <v>51.699149244808403</v>
      </c>
      <c r="G35" s="4">
        <f t="shared" si="0"/>
        <v>100.00000000000003</v>
      </c>
    </row>
    <row r="36" spans="1:7">
      <c r="A36" s="4">
        <v>35</v>
      </c>
      <c r="B36" s="4">
        <f t="shared" si="1"/>
        <v>5.6504489467856227E-3</v>
      </c>
      <c r="C36" s="4">
        <f t="shared" si="2"/>
        <v>0.22527787531171806</v>
      </c>
      <c r="D36" s="4">
        <f t="shared" si="3"/>
        <v>8.801555734343733</v>
      </c>
      <c r="E36" s="4">
        <f t="shared" si="4"/>
        <v>38.02366201290711</v>
      </c>
      <c r="F36" s="4">
        <f t="shared" si="5"/>
        <v>52.943853928490682</v>
      </c>
      <c r="G36" s="4">
        <f t="shared" si="0"/>
        <v>100.00000000000003</v>
      </c>
    </row>
    <row r="37" spans="1:7">
      <c r="A37" s="4">
        <v>36</v>
      </c>
      <c r="B37" s="4">
        <f t="shared" si="1"/>
        <v>4.2378367100892166E-3</v>
      </c>
      <c r="C37" s="4">
        <f t="shared" si="2"/>
        <v>0.18163491248607086</v>
      </c>
      <c r="D37" s="4">
        <f t="shared" si="3"/>
        <v>7.9664557359717039</v>
      </c>
      <c r="E37" s="4">
        <f t="shared" si="4"/>
        <v>37.748644081475305</v>
      </c>
      <c r="F37" s="4">
        <f t="shared" si="5"/>
        <v>54.099027433356852</v>
      </c>
      <c r="G37" s="4">
        <f t="shared" si="0"/>
        <v>100.00000000000003</v>
      </c>
    </row>
    <row r="38" spans="1:7">
      <c r="A38" s="4">
        <v>37</v>
      </c>
      <c r="B38" s="4">
        <f t="shared" si="1"/>
        <v>3.1783775325669125E-3</v>
      </c>
      <c r="C38" s="4">
        <f t="shared" si="2"/>
        <v>0.14636738916637901</v>
      </c>
      <c r="D38" s="4">
        <f t="shared" si="3"/>
        <v>7.2061371448717475</v>
      </c>
      <c r="E38" s="4">
        <f t="shared" si="4"/>
        <v>37.47537661859279</v>
      </c>
      <c r="F38" s="4">
        <f t="shared" si="5"/>
        <v>55.168940469836535</v>
      </c>
      <c r="G38" s="4">
        <f t="shared" si="0"/>
        <v>100.00000000000003</v>
      </c>
    </row>
    <row r="39" spans="1:7">
      <c r="A39" s="4">
        <v>38</v>
      </c>
      <c r="B39" s="4">
        <f t="shared" si="1"/>
        <v>2.3837831494251845E-3</v>
      </c>
      <c r="C39" s="4">
        <f t="shared" si="2"/>
        <v>0.11788850571624493</v>
      </c>
      <c r="D39" s="4">
        <f t="shared" si="3"/>
        <v>6.514796908217849</v>
      </c>
      <c r="E39" s="4">
        <f t="shared" si="4"/>
        <v>37.206899694712511</v>
      </c>
      <c r="F39" s="4">
        <f t="shared" si="5"/>
        <v>56.158031108203986</v>
      </c>
      <c r="G39" s="4">
        <f t="shared" si="0"/>
        <v>100.00000000000001</v>
      </c>
    </row>
    <row r="40" spans="1:7">
      <c r="A40" s="4">
        <v>39</v>
      </c>
      <c r="B40" s="4">
        <f t="shared" si="1"/>
        <v>1.7878373620688883E-3</v>
      </c>
      <c r="C40" s="4">
        <f t="shared" si="2"/>
        <v>9.4906750360352246E-2</v>
      </c>
      <c r="D40" s="4">
        <f t="shared" si="3"/>
        <v>5.8868949185393129</v>
      </c>
      <c r="E40" s="4">
        <f t="shared" si="4"/>
        <v>36.945590971473244</v>
      </c>
      <c r="F40" s="4">
        <f t="shared" si="5"/>
        <v>57.070819522265033</v>
      </c>
      <c r="G40" s="4">
        <f t="shared" si="0"/>
        <v>100.00000000000001</v>
      </c>
    </row>
    <row r="41" spans="1:7">
      <c r="A41" s="4">
        <v>40</v>
      </c>
      <c r="B41" s="4">
        <f t="shared" si="1"/>
        <v>1.3408780215516663E-3</v>
      </c>
      <c r="C41" s="4">
        <f t="shared" si="2"/>
        <v>7.6372359628799028E-2</v>
      </c>
      <c r="D41" s="4">
        <f t="shared" si="3"/>
        <v>5.3171867767574517</v>
      </c>
      <c r="E41" s="4">
        <f t="shared" si="4"/>
        <v>36.693262342293103</v>
      </c>
      <c r="F41" s="4">
        <f t="shared" si="5"/>
        <v>57.911837643299108</v>
      </c>
      <c r="G41" s="4">
        <f t="shared" si="0"/>
        <v>100.00000000000001</v>
      </c>
    </row>
    <row r="42" spans="1:7">
      <c r="A42" s="4">
        <v>41</v>
      </c>
      <c r="B42" s="4">
        <f t="shared" si="1"/>
        <v>1.0056585161637497E-3</v>
      </c>
      <c r="C42" s="4">
        <f t="shared" si="2"/>
        <v>6.1433107208427144E-2</v>
      </c>
      <c r="D42" s="4">
        <f t="shared" si="3"/>
        <v>4.8007425710074658</v>
      </c>
      <c r="E42" s="4">
        <f t="shared" si="4"/>
        <v>36.451246667904499</v>
      </c>
      <c r="F42" s="4">
        <f t="shared" si="5"/>
        <v>58.68557199536346</v>
      </c>
      <c r="G42" s="4">
        <f t="shared" si="0"/>
        <v>100.00000000000001</v>
      </c>
    </row>
    <row r="43" spans="1:7">
      <c r="A43" s="4">
        <v>42</v>
      </c>
      <c r="B43" s="4">
        <f t="shared" si="1"/>
        <v>7.5424388712281231E-4</v>
      </c>
      <c r="C43" s="4">
        <f t="shared" si="2"/>
        <v>4.9397900395782651E-2</v>
      </c>
      <c r="D43" s="4">
        <f t="shared" si="3"/>
        <v>4.3329549353484049</v>
      </c>
      <c r="E43" s="4">
        <f t="shared" si="4"/>
        <v>36.220474857982964</v>
      </c>
      <c r="F43" s="4">
        <f t="shared" si="5"/>
        <v>59.396418062385735</v>
      </c>
      <c r="G43" s="4">
        <f t="shared" si="0"/>
        <v>100</v>
      </c>
    </row>
    <row r="44" spans="1:7">
      <c r="A44" s="4">
        <v>43</v>
      </c>
      <c r="B44" s="4">
        <f t="shared" si="1"/>
        <v>5.6568291534210926E-4</v>
      </c>
      <c r="C44" s="4">
        <f t="shared" si="2"/>
        <v>3.9706881288406826E-2</v>
      </c>
      <c r="D44" s="4">
        <f t="shared" si="3"/>
        <v>3.9095390218927211</v>
      </c>
      <c r="E44" s="4">
        <f t="shared" si="4"/>
        <v>36.001543768838793</v>
      </c>
      <c r="F44" s="4">
        <f t="shared" si="5"/>
        <v>60.048644645064741</v>
      </c>
      <c r="G44" s="4">
        <f t="shared" si="0"/>
        <v>100</v>
      </c>
    </row>
    <row r="45" spans="1:7">
      <c r="A45" s="4">
        <v>44</v>
      </c>
      <c r="B45" s="4">
        <f t="shared" si="1"/>
        <v>4.2426218650658195E-4</v>
      </c>
      <c r="C45" s="4">
        <f t="shared" si="2"/>
        <v>3.1906925759560993E-2</v>
      </c>
      <c r="D45" s="4">
        <f t="shared" si="3"/>
        <v>3.5265264959611304</v>
      </c>
      <c r="E45" s="4">
        <f t="shared" si="4"/>
        <v>35.794775526397423</v>
      </c>
      <c r="F45" s="4">
        <f t="shared" si="5"/>
        <v>60.646366789695378</v>
      </c>
      <c r="G45" s="4">
        <f t="shared" si="0"/>
        <v>100</v>
      </c>
    </row>
    <row r="46" spans="1:7">
      <c r="A46" s="4">
        <v>45</v>
      </c>
      <c r="B46" s="4">
        <f t="shared" si="1"/>
        <v>3.1819663987993645E-4</v>
      </c>
      <c r="C46" s="4">
        <f t="shared" si="2"/>
        <v>2.5631606154275441E-2</v>
      </c>
      <c r="D46" s="4">
        <f t="shared" si="3"/>
        <v>3.1802552315169299</v>
      </c>
      <c r="E46" s="4">
        <f t="shared" si="4"/>
        <v>35.600268962838562</v>
      </c>
      <c r="F46" s="4">
        <f t="shared" si="5"/>
        <v>61.193526002850348</v>
      </c>
      <c r="G46" s="4">
        <f t="shared" si="0"/>
        <v>100</v>
      </c>
    </row>
    <row r="47" spans="1:7">
      <c r="A47" s="4">
        <v>46</v>
      </c>
      <c r="B47" s="4">
        <f t="shared" si="1"/>
        <v>2.3864747990995233E-4</v>
      </c>
      <c r="C47" s="4">
        <f t="shared" si="2"/>
        <v>2.0584834083390336E-2</v>
      </c>
      <c r="D47" s="4">
        <f t="shared" si="3"/>
        <v>2.8673560295960918</v>
      </c>
      <c r="E47" s="4">
        <f t="shared" si="4"/>
        <v>35.417943889848914</v>
      </c>
      <c r="F47" s="4">
        <f t="shared" si="5"/>
        <v>61.693876598991686</v>
      </c>
      <c r="G47" s="4">
        <f t="shared" si="0"/>
        <v>100</v>
      </c>
    </row>
    <row r="48" spans="1:7">
      <c r="A48" s="4">
        <v>47</v>
      </c>
      <c r="B48" s="4">
        <f t="shared" si="1"/>
        <v>1.7898560993246426E-4</v>
      </c>
      <c r="C48" s="4">
        <f t="shared" si="2"/>
        <v>1.6527529136689759E-2</v>
      </c>
      <c r="D48" s="4">
        <f t="shared" si="3"/>
        <v>2.5847373934531608</v>
      </c>
      <c r="E48" s="4">
        <f t="shared" si="4"/>
        <v>35.247578933773219</v>
      </c>
      <c r="F48" s="4">
        <f t="shared" si="5"/>
        <v>62.15097715802699</v>
      </c>
      <c r="G48" s="4">
        <f t="shared" si="0"/>
        <v>100</v>
      </c>
    </row>
    <row r="49" spans="1:7">
      <c r="A49" s="4">
        <v>48</v>
      </c>
      <c r="B49" s="4">
        <f t="shared" si="1"/>
        <v>1.342392074493482E-4</v>
      </c>
      <c r="C49" s="4">
        <f t="shared" si="2"/>
        <v>1.3266769711834924E-2</v>
      </c>
      <c r="D49" s="4">
        <f t="shared" si="3"/>
        <v>2.3295691599351827</v>
      </c>
      <c r="E49" s="4">
        <f t="shared" si="4"/>
        <v>35.088843637642569</v>
      </c>
      <c r="F49" s="4">
        <f t="shared" si="5"/>
        <v>62.56818619350296</v>
      </c>
      <c r="G49" s="4">
        <f t="shared" si="0"/>
        <v>100</v>
      </c>
    </row>
    <row r="50" spans="1:7">
      <c r="A50" s="4">
        <v>49</v>
      </c>
      <c r="B50" s="4">
        <f t="shared" si="1"/>
        <v>1.0067940558701115E-4</v>
      </c>
      <c r="C50" s="4">
        <f t="shared" si="2"/>
        <v>1.0646975571330278E-2</v>
      </c>
      <c r="D50" s="4">
        <f t="shared" si="3"/>
        <v>2.0992655978840316</v>
      </c>
      <c r="E50" s="4">
        <f t="shared" si="4"/>
        <v>34.941325499546977</v>
      </c>
      <c r="F50" s="4">
        <f t="shared" si="5"/>
        <v>62.948661247592071</v>
      </c>
      <c r="G50" s="4">
        <f t="shared" si="0"/>
        <v>100</v>
      </c>
    </row>
    <row r="51" spans="1:7">
      <c r="A51" s="4">
        <v>50</v>
      </c>
      <c r="B51" s="4">
        <f t="shared" si="1"/>
        <v>7.5509554190258366E-5</v>
      </c>
      <c r="C51" s="4">
        <f t="shared" ref="C51:C97" si="6">(B50*0.25+C50*0.8)</f>
        <v>8.5427503084609738E-3</v>
      </c>
      <c r="D51" s="4">
        <f t="shared" ref="D51:D97" si="7">C50*0.2+D50*0.9</f>
        <v>1.8914684332098946</v>
      </c>
      <c r="E51" s="4">
        <f t="shared" si="4"/>
        <v>34.80455257176029</v>
      </c>
      <c r="F51" s="4">
        <f t="shared" si="5"/>
        <v>63.295360735167165</v>
      </c>
      <c r="G51" s="4">
        <f t="shared" si="0"/>
        <v>100</v>
      </c>
    </row>
    <row r="52" spans="1:7">
      <c r="A52" s="4">
        <v>51</v>
      </c>
      <c r="B52" s="4">
        <f t="shared" si="1"/>
        <v>5.6632165642693771E-5</v>
      </c>
      <c r="C52" s="4">
        <f t="shared" si="6"/>
        <v>6.8530776353163438E-3</v>
      </c>
      <c r="D52" s="4">
        <f t="shared" si="7"/>
        <v>1.7040301399505973</v>
      </c>
      <c r="E52" s="4">
        <f t="shared" si="4"/>
        <v>34.678012194663609</v>
      </c>
      <c r="F52" s="4">
        <f t="shared" si="5"/>
        <v>63.611047955584837</v>
      </c>
      <c r="G52" s="4">
        <f t="shared" si="0"/>
        <v>100</v>
      </c>
    </row>
    <row r="53" spans="1:7">
      <c r="A53" s="4">
        <v>52</v>
      </c>
      <c r="B53" s="4">
        <f t="shared" si="1"/>
        <v>4.2474124232020328E-5</v>
      </c>
      <c r="C53" s="4">
        <f t="shared" si="6"/>
        <v>5.4966201496637491E-3</v>
      </c>
      <c r="D53" s="4">
        <f t="shared" si="7"/>
        <v>1.5349977414826008</v>
      </c>
      <c r="E53" s="4">
        <f t="shared" si="4"/>
        <v>34.56116638697155</v>
      </c>
      <c r="F53" s="4">
        <f t="shared" si="5"/>
        <v>63.898296777271952</v>
      </c>
      <c r="G53" s="4">
        <f t="shared" si="0"/>
        <v>100</v>
      </c>
    </row>
    <row r="54" spans="1:7">
      <c r="A54" s="4">
        <v>53</v>
      </c>
      <c r="B54" s="4">
        <f t="shared" si="1"/>
        <v>3.185559317401525E-5</v>
      </c>
      <c r="C54" s="4">
        <f t="shared" si="6"/>
        <v>4.4079146507890049E-3</v>
      </c>
      <c r="D54" s="4">
        <f t="shared" si="7"/>
        <v>1.3825972913642737</v>
      </c>
      <c r="E54" s="4">
        <f t="shared" si="4"/>
        <v>34.453464361286251</v>
      </c>
      <c r="F54" s="4">
        <f t="shared" si="5"/>
        <v>64.159498577105509</v>
      </c>
      <c r="G54" s="4">
        <f t="shared" si="0"/>
        <v>100</v>
      </c>
    </row>
    <row r="55" spans="1:7">
      <c r="A55" s="4">
        <v>54</v>
      </c>
      <c r="B55" s="4">
        <f t="shared" si="1"/>
        <v>2.3891694880511437E-5</v>
      </c>
      <c r="C55" s="4">
        <f t="shared" si="6"/>
        <v>3.5342956189247082E-3</v>
      </c>
      <c r="D55" s="4">
        <f t="shared" si="7"/>
        <v>1.2452191451580041</v>
      </c>
      <c r="E55" s="4">
        <f t="shared" si="4"/>
        <v>34.354352583149335</v>
      </c>
      <c r="F55" s="4">
        <f t="shared" si="5"/>
        <v>64.396870084378861</v>
      </c>
      <c r="G55" s="4">
        <f t="shared" si="0"/>
        <v>100</v>
      </c>
    </row>
    <row r="56" spans="1:7">
      <c r="A56" s="4">
        <v>55</v>
      </c>
      <c r="B56" s="4">
        <f t="shared" si="1"/>
        <v>1.7918771160383577E-5</v>
      </c>
      <c r="C56" s="4">
        <f t="shared" si="6"/>
        <v>2.8334094188598945E-3</v>
      </c>
      <c r="D56" s="4">
        <f t="shared" si="7"/>
        <v>1.1214040897659887</v>
      </c>
      <c r="E56" s="4">
        <f t="shared" si="4"/>
        <v>34.26328274356915</v>
      </c>
      <c r="F56" s="4">
        <f t="shared" si="5"/>
        <v>64.612461838474857</v>
      </c>
      <c r="G56" s="4">
        <f t="shared" si="0"/>
        <v>100.00000000000001</v>
      </c>
    </row>
    <row r="57" spans="1:7">
      <c r="A57" s="4">
        <v>56</v>
      </c>
      <c r="B57" s="4">
        <f t="shared" si="1"/>
        <v>1.3439078370287683E-5</v>
      </c>
      <c r="C57" s="4">
        <f t="shared" si="6"/>
        <v>2.2712072278780119E-3</v>
      </c>
      <c r="D57" s="4">
        <f t="shared" si="7"/>
        <v>1.0098303626731617</v>
      </c>
      <c r="E57" s="4">
        <f t="shared" si="4"/>
        <v>34.179717970112577</v>
      </c>
      <c r="F57" s="4">
        <f t="shared" si="5"/>
        <v>64.80816702090803</v>
      </c>
      <c r="G57" s="4">
        <f t="shared" si="0"/>
        <v>100.00000000000001</v>
      </c>
    </row>
    <row r="58" spans="1:7">
      <c r="A58" s="4">
        <v>57</v>
      </c>
      <c r="B58" s="4">
        <f t="shared" si="1"/>
        <v>1.0079308777715763E-5</v>
      </c>
      <c r="C58" s="4">
        <f t="shared" si="6"/>
        <v>1.8203255518949816E-3</v>
      </c>
      <c r="D58" s="4">
        <f t="shared" si="7"/>
        <v>0.90930156785142113</v>
      </c>
      <c r="E58" s="4">
        <f t="shared" si="4"/>
        <v>34.103137560414034</v>
      </c>
      <c r="F58" s="4">
        <f t="shared" si="5"/>
        <v>64.985730466873889</v>
      </c>
      <c r="G58" s="4">
        <f t="shared" si="0"/>
        <v>100.00000000000001</v>
      </c>
    </row>
    <row r="59" spans="1:7">
      <c r="A59" s="4">
        <v>58</v>
      </c>
      <c r="B59" s="4">
        <f t="shared" si="1"/>
        <v>7.5594815832868223E-6</v>
      </c>
      <c r="C59" s="4">
        <f t="shared" si="6"/>
        <v>1.4587802687104142E-3</v>
      </c>
      <c r="D59" s="4">
        <f t="shared" si="7"/>
        <v>0.81873547617665809</v>
      </c>
      <c r="E59" s="4">
        <f t="shared" si="4"/>
        <v>34.033040484501463</v>
      </c>
      <c r="F59" s="4">
        <f t="shared" si="5"/>
        <v>65.146757699571594</v>
      </c>
      <c r="G59" s="4">
        <f t="shared" si="0"/>
        <v>100</v>
      </c>
    </row>
    <row r="60" spans="1:7">
      <c r="A60" s="4">
        <v>59</v>
      </c>
      <c r="B60" s="4">
        <f t="shared" si="1"/>
        <v>5.6696111874651167E-6</v>
      </c>
      <c r="C60" s="4">
        <f t="shared" si="6"/>
        <v>1.1689140853641531E-3</v>
      </c>
      <c r="D60" s="4">
        <f t="shared" si="7"/>
        <v>0.73715368461273445</v>
      </c>
      <c r="E60" s="4">
        <f t="shared" si="4"/>
        <v>33.968947868647561</v>
      </c>
      <c r="F60" s="4">
        <f t="shared" si="5"/>
        <v>65.292723863043165</v>
      </c>
      <c r="G60" s="4">
        <f t="shared" si="0"/>
        <v>100.00000000000001</v>
      </c>
    </row>
    <row r="61" spans="1:7">
      <c r="A61" s="4">
        <v>60</v>
      </c>
      <c r="B61" s="4">
        <f t="shared" si="1"/>
        <v>4.2522083905988378E-6</v>
      </c>
      <c r="C61" s="4">
        <f t="shared" si="6"/>
        <v>9.3654867108818876E-4</v>
      </c>
      <c r="D61" s="4">
        <f t="shared" si="7"/>
        <v>0.66367209896853385</v>
      </c>
      <c r="E61" s="4">
        <f t="shared" si="4"/>
        <v>33.910404643396234</v>
      </c>
      <c r="F61" s="4">
        <f t="shared" si="5"/>
        <v>65.424982456755757</v>
      </c>
      <c r="G61" s="4">
        <f t="shared" si="0"/>
        <v>100</v>
      </c>
    </row>
    <row r="62" spans="1:7">
      <c r="A62" s="4">
        <v>61</v>
      </c>
      <c r="B62" s="4">
        <f t="shared" si="1"/>
        <v>3.1891562929491285E-6</v>
      </c>
      <c r="C62" s="4">
        <f t="shared" si="6"/>
        <v>7.5030198896820072E-4</v>
      </c>
      <c r="D62" s="4">
        <f t="shared" si="7"/>
        <v>0.5974921988058981</v>
      </c>
      <c r="E62" s="4">
        <f t="shared" si="4"/>
        <v>33.856980511791257</v>
      </c>
      <c r="F62" s="4">
        <f t="shared" si="5"/>
        <v>65.54477379825758</v>
      </c>
      <c r="G62" s="4">
        <f t="shared" si="0"/>
        <v>100</v>
      </c>
    </row>
    <row r="63" spans="1:7">
      <c r="A63" s="4">
        <v>62</v>
      </c>
      <c r="B63" s="4">
        <f t="shared" si="1"/>
        <v>2.3918672197118462E-6</v>
      </c>
      <c r="C63" s="4">
        <f t="shared" si="6"/>
        <v>6.0103888024779797E-4</v>
      </c>
      <c r="D63" s="4">
        <f t="shared" si="7"/>
        <v>0.53789303932310195</v>
      </c>
      <c r="E63" s="4">
        <f t="shared" si="4"/>
        <v>33.808270370405602</v>
      </c>
      <c r="F63" s="4">
        <f t="shared" si="5"/>
        <v>65.653233159523822</v>
      </c>
      <c r="G63" s="4">
        <f t="shared" si="0"/>
        <v>100</v>
      </c>
    </row>
    <row r="64" spans="1:7">
      <c r="A64" s="4">
        <v>63</v>
      </c>
      <c r="B64" s="4">
        <f t="shared" si="1"/>
        <v>1.7939004147838846E-6</v>
      </c>
      <c r="C64" s="4">
        <f t="shared" si="6"/>
        <v>4.8142907100316636E-4</v>
      </c>
      <c r="D64" s="4">
        <f t="shared" si="7"/>
        <v>0.48422394316684131</v>
      </c>
      <c r="E64" s="4">
        <f t="shared" si="4"/>
        <v>33.763894295273538</v>
      </c>
      <c r="F64" s="4">
        <f t="shared" si="5"/>
        <v>65.751398538588191</v>
      </c>
      <c r="G64" s="4">
        <f t="shared" si="0"/>
        <v>99.999999999999986</v>
      </c>
    </row>
    <row r="65" spans="1:7">
      <c r="A65" s="4">
        <v>64</v>
      </c>
      <c r="B65" s="4">
        <f t="shared" si="1"/>
        <v>1.3454253110879134E-6</v>
      </c>
      <c r="C65" s="4">
        <f t="shared" si="6"/>
        <v>3.8559173190622911E-4</v>
      </c>
      <c r="D65" s="4">
        <f t="shared" si="7"/>
        <v>0.43589783466435783</v>
      </c>
      <c r="E65" s="4">
        <f t="shared" si="4"/>
        <v>33.723497186992276</v>
      </c>
      <c r="F65" s="4">
        <f t="shared" si="5"/>
        <v>65.840218041186134</v>
      </c>
      <c r="G65" s="4">
        <f t="shared" si="0"/>
        <v>99.999999999999986</v>
      </c>
    </row>
    <row r="66" spans="1:7">
      <c r="A66" s="4">
        <v>65</v>
      </c>
      <c r="B66" s="4">
        <f t="shared" si="1"/>
        <v>1.0090689833159351E-6</v>
      </c>
      <c r="C66" s="4">
        <f t="shared" si="6"/>
        <v>3.0880974185275528E-4</v>
      </c>
      <c r="D66" s="4">
        <f t="shared" si="7"/>
        <v>0.3923851695443033</v>
      </c>
      <c r="E66" s="4">
        <f t="shared" si="4"/>
        <v>33.686748153818797</v>
      </c>
      <c r="F66" s="4">
        <f t="shared" si="5"/>
        <v>65.920556857826057</v>
      </c>
      <c r="G66" s="4">
        <f t="shared" si="0"/>
        <v>100</v>
      </c>
    </row>
    <row r="67" spans="1:7">
      <c r="A67" s="4">
        <v>66</v>
      </c>
      <c r="B67" s="4">
        <f t="shared" si="1"/>
        <v>7.5680173748695136E-7</v>
      </c>
      <c r="C67" s="4">
        <f t="shared" si="6"/>
        <v>2.4730006072803322E-4</v>
      </c>
      <c r="D67" s="4">
        <f t="shared" si="7"/>
        <v>0.35320841453824353</v>
      </c>
      <c r="E67" s="4">
        <f t="shared" si="4"/>
        <v>33.65333969828265</v>
      </c>
      <c r="F67" s="4">
        <f t="shared" si="5"/>
        <v>65.993203830316631</v>
      </c>
      <c r="G67" s="4">
        <f t="shared" ref="G67:G97" si="8">SUM(B67:F67)</f>
        <v>100</v>
      </c>
    </row>
    <row r="68" spans="1:7">
      <c r="A68" s="4">
        <v>67</v>
      </c>
      <c r="B68" s="4">
        <f t="shared" ref="B68:B97" si="9">IF(100,B67*0.75)</f>
        <v>5.6760130311521346E-7</v>
      </c>
      <c r="C68" s="4">
        <f t="shared" si="6"/>
        <v>1.9802924901679832E-4</v>
      </c>
      <c r="D68" s="4">
        <f t="shared" si="7"/>
        <v>0.31793703309656479</v>
      </c>
      <c r="E68" s="4">
        <f t="shared" ref="E68:E97" si="10">D67*0.1+E67*0.9+0.05*F67</f>
        <v>33.622986761424045</v>
      </c>
      <c r="F68" s="4">
        <f t="shared" ref="F68:F97" si="11">E67*0.1+F67*0.95</f>
        <v>66.058877608629061</v>
      </c>
      <c r="G68" s="4">
        <f t="shared" si="8"/>
        <v>100</v>
      </c>
    </row>
    <row r="69" spans="1:7">
      <c r="A69" s="4">
        <v>68</v>
      </c>
      <c r="B69" s="4">
        <f t="shared" si="9"/>
        <v>4.257009773364101E-7</v>
      </c>
      <c r="C69" s="4">
        <f t="shared" si="6"/>
        <v>1.5856529953921746E-4</v>
      </c>
      <c r="D69" s="4">
        <f t="shared" si="7"/>
        <v>0.28618293563671166</v>
      </c>
      <c r="E69" s="4">
        <f t="shared" si="10"/>
        <v>33.595425669022745</v>
      </c>
      <c r="F69" s="4">
        <f t="shared" si="11"/>
        <v>66.118232404340006</v>
      </c>
      <c r="G69" s="4">
        <f t="shared" si="8"/>
        <v>99.999999999999972</v>
      </c>
    </row>
    <row r="70" spans="1:7">
      <c r="A70" s="4">
        <v>69</v>
      </c>
      <c r="B70" s="4">
        <f t="shared" si="9"/>
        <v>3.1927573300230755E-7</v>
      </c>
      <c r="C70" s="4">
        <f t="shared" si="6"/>
        <v>1.2695866487570805E-4</v>
      </c>
      <c r="D70" s="4">
        <f t="shared" si="7"/>
        <v>0.25759635513294832</v>
      </c>
      <c r="E70" s="4">
        <f t="shared" si="10"/>
        <v>33.570413015901146</v>
      </c>
      <c r="F70" s="4">
        <f t="shared" si="11"/>
        <v>66.17186335102528</v>
      </c>
      <c r="G70" s="4">
        <f t="shared" si="8"/>
        <v>99.999999999999986</v>
      </c>
    </row>
    <row r="71" spans="1:7">
      <c r="A71" s="4">
        <v>70</v>
      </c>
      <c r="B71" s="4">
        <f t="shared" si="9"/>
        <v>2.3945679975173066E-7</v>
      </c>
      <c r="C71" s="4">
        <f t="shared" si="6"/>
        <v>1.0164675083381703E-4</v>
      </c>
      <c r="D71" s="4">
        <f t="shared" si="7"/>
        <v>0.23186211135262863</v>
      </c>
      <c r="E71" s="4">
        <f t="shared" si="10"/>
        <v>33.547724517375592</v>
      </c>
      <c r="F71" s="4">
        <f t="shared" si="11"/>
        <v>66.22031148506413</v>
      </c>
      <c r="G71" s="4">
        <f t="shared" si="8"/>
        <v>99.999999999999986</v>
      </c>
    </row>
    <row r="72" spans="1:7">
      <c r="A72" s="4">
        <v>71</v>
      </c>
      <c r="B72" s="4">
        <f t="shared" si="9"/>
        <v>1.7959259981379801E-7</v>
      </c>
      <c r="C72" s="4">
        <f t="shared" si="6"/>
        <v>8.137726486699157E-5</v>
      </c>
      <c r="D72" s="4">
        <f t="shared" si="7"/>
        <v>0.20869622956753253</v>
      </c>
      <c r="E72" s="4">
        <f t="shared" si="10"/>
        <v>33.527153851026497</v>
      </c>
      <c r="F72" s="4">
        <f t="shared" si="11"/>
        <v>66.264068362548471</v>
      </c>
      <c r="G72" s="4">
        <f t="shared" si="8"/>
        <v>99.999999999999972</v>
      </c>
    </row>
    <row r="73" spans="1:7">
      <c r="A73" s="4">
        <v>72</v>
      </c>
      <c r="B73" s="4">
        <f t="shared" si="9"/>
        <v>1.3469444986034851E-7</v>
      </c>
      <c r="C73" s="4">
        <f t="shared" si="6"/>
        <v>6.5146710043546707E-5</v>
      </c>
      <c r="D73" s="4">
        <f t="shared" si="7"/>
        <v>0.18784288206375269</v>
      </c>
      <c r="E73" s="4">
        <f t="shared" si="10"/>
        <v>33.508511507008024</v>
      </c>
      <c r="F73" s="4">
        <f t="shared" si="11"/>
        <v>66.303580329523697</v>
      </c>
      <c r="G73" s="4">
        <f t="shared" si="8"/>
        <v>99.999999999999972</v>
      </c>
    </row>
    <row r="74" spans="1:7">
      <c r="A74" s="4">
        <v>73</v>
      </c>
      <c r="B74" s="4">
        <f t="shared" si="9"/>
        <v>1.0102083739526138E-7</v>
      </c>
      <c r="C74" s="4">
        <f t="shared" si="6"/>
        <v>5.2151041647302458E-5</v>
      </c>
      <c r="D74" s="4">
        <f t="shared" si="7"/>
        <v>0.16907162319938612</v>
      </c>
      <c r="E74" s="4">
        <f t="shared" si="10"/>
        <v>33.491623660989781</v>
      </c>
      <c r="F74" s="4">
        <f t="shared" si="11"/>
        <v>66.339252463748309</v>
      </c>
      <c r="G74" s="4">
        <f t="shared" si="8"/>
        <v>99.999999999999957</v>
      </c>
    </row>
    <row r="75" spans="1:7">
      <c r="A75" s="4">
        <v>74</v>
      </c>
      <c r="B75" s="4">
        <f t="shared" si="9"/>
        <v>7.5765628046446038E-8</v>
      </c>
      <c r="C75" s="4">
        <f t="shared" si="6"/>
        <v>4.1746088527190783E-5</v>
      </c>
      <c r="D75" s="4">
        <f t="shared" si="7"/>
        <v>0.15217489108777699</v>
      </c>
      <c r="E75" s="4">
        <f t="shared" si="10"/>
        <v>33.476331080398161</v>
      </c>
      <c r="F75" s="4">
        <f t="shared" si="11"/>
        <v>66.371452206659868</v>
      </c>
      <c r="G75" s="4">
        <f t="shared" si="8"/>
        <v>99.999999999999957</v>
      </c>
    </row>
    <row r="76" spans="1:7">
      <c r="A76" s="4">
        <v>75</v>
      </c>
      <c r="B76" s="4">
        <f t="shared" si="9"/>
        <v>5.6824221034834529E-8</v>
      </c>
      <c r="C76" s="4">
        <f t="shared" si="6"/>
        <v>3.3415812228764238E-5</v>
      </c>
      <c r="D76" s="4">
        <f t="shared" si="7"/>
        <v>0.13696575119670473</v>
      </c>
      <c r="E76" s="4">
        <f t="shared" si="10"/>
        <v>33.462488071800117</v>
      </c>
      <c r="F76" s="4">
        <f t="shared" si="11"/>
        <v>66.40051270436669</v>
      </c>
      <c r="G76" s="4">
        <f t="shared" si="8"/>
        <v>99.999999999999972</v>
      </c>
    </row>
    <row r="77" spans="1:7">
      <c r="A77" s="4">
        <v>76</v>
      </c>
      <c r="B77" s="4">
        <f t="shared" si="9"/>
        <v>4.2618165776125895E-8</v>
      </c>
      <c r="C77" s="4">
        <f t="shared" si="6"/>
        <v>2.67468558382701E-5</v>
      </c>
      <c r="D77" s="4">
        <f t="shared" si="7"/>
        <v>0.12327585923948002</v>
      </c>
      <c r="E77" s="4">
        <f t="shared" si="10"/>
        <v>33.449961474958108</v>
      </c>
      <c r="F77" s="4">
        <f t="shared" si="11"/>
        <v>66.426735876328365</v>
      </c>
      <c r="G77" s="4">
        <f t="shared" si="8"/>
        <v>99.999999999999957</v>
      </c>
    </row>
    <row r="78" spans="1:7">
      <c r="A78" s="4">
        <v>77</v>
      </c>
      <c r="B78" s="4">
        <f t="shared" si="9"/>
        <v>3.1963624332094421E-8</v>
      </c>
      <c r="C78" s="4">
        <f t="shared" si="6"/>
        <v>2.1408139212060112E-5</v>
      </c>
      <c r="D78" s="4">
        <f t="shared" si="7"/>
        <v>0.11095362268669967</v>
      </c>
      <c r="E78" s="4">
        <f t="shared" si="10"/>
        <v>33.438629707202665</v>
      </c>
      <c r="F78" s="4">
        <f t="shared" si="11"/>
        <v>66.450395230007757</v>
      </c>
      <c r="G78" s="4">
        <f t="shared" si="8"/>
        <v>99.999999999999957</v>
      </c>
    </row>
    <row r="79" spans="1:7">
      <c r="A79" s="4">
        <v>78</v>
      </c>
      <c r="B79" s="4">
        <f t="shared" si="9"/>
        <v>2.3972718249070814E-8</v>
      </c>
      <c r="C79" s="4">
        <f t="shared" si="6"/>
        <v>1.7134502275731114E-5</v>
      </c>
      <c r="D79" s="4">
        <f t="shared" si="7"/>
        <v>9.9862542045872124E-2</v>
      </c>
      <c r="E79" s="4">
        <f t="shared" si="10"/>
        <v>33.428381860251456</v>
      </c>
      <c r="F79" s="4">
        <f t="shared" si="11"/>
        <v>66.471738439227636</v>
      </c>
      <c r="G79" s="4">
        <f t="shared" si="8"/>
        <v>99.999999999999957</v>
      </c>
    </row>
    <row r="80" spans="1:7">
      <c r="A80" s="4">
        <v>79</v>
      </c>
      <c r="B80" s="4">
        <f t="shared" si="9"/>
        <v>1.7979538686803111E-8</v>
      </c>
      <c r="C80" s="4">
        <f t="shared" si="6"/>
        <v>1.371359500014716E-5</v>
      </c>
      <c r="D80" s="4">
        <f t="shared" si="7"/>
        <v>8.9879714741740058E-2</v>
      </c>
      <c r="E80" s="4">
        <f t="shared" si="10"/>
        <v>33.419116850392278</v>
      </c>
      <c r="F80" s="4">
        <f t="shared" si="11"/>
        <v>66.49098970329139</v>
      </c>
      <c r="G80" s="4">
        <f t="shared" si="8"/>
        <v>99.999999999999943</v>
      </c>
    </row>
    <row r="81" spans="1:7">
      <c r="A81" s="4">
        <v>80</v>
      </c>
      <c r="B81" s="4">
        <f t="shared" si="9"/>
        <v>1.3484654015102333E-8</v>
      </c>
      <c r="C81" s="4">
        <f t="shared" si="6"/>
        <v>1.097537088478943E-5</v>
      </c>
      <c r="D81" s="4">
        <f t="shared" si="7"/>
        <v>8.0894485986566081E-2</v>
      </c>
      <c r="E81" s="4">
        <f t="shared" si="10"/>
        <v>33.410742621991794</v>
      </c>
      <c r="F81" s="4">
        <f t="shared" si="11"/>
        <v>66.508351903166044</v>
      </c>
      <c r="G81" s="4">
        <f t="shared" si="8"/>
        <v>99.999999999999943</v>
      </c>
    </row>
    <row r="82" spans="1:7">
      <c r="A82" s="4">
        <v>81</v>
      </c>
      <c r="B82" s="4">
        <f t="shared" si="9"/>
        <v>1.011349051132675E-8</v>
      </c>
      <c r="C82" s="4">
        <f t="shared" si="6"/>
        <v>8.7836678713353203E-6</v>
      </c>
      <c r="D82" s="4">
        <f t="shared" si="7"/>
        <v>7.2807232462086424E-2</v>
      </c>
      <c r="E82" s="4">
        <f t="shared" si="10"/>
        <v>33.403175403549575</v>
      </c>
      <c r="F82" s="4">
        <f t="shared" si="11"/>
        <v>66.524008570206917</v>
      </c>
      <c r="G82" s="4">
        <f t="shared" si="8"/>
        <v>99.999999999999943</v>
      </c>
    </row>
    <row r="83" spans="1:7">
      <c r="A83" s="4">
        <v>82</v>
      </c>
      <c r="B83" s="4">
        <f t="shared" si="9"/>
        <v>7.5851178834950627E-9</v>
      </c>
      <c r="C83" s="4">
        <f t="shared" si="6"/>
        <v>7.0294626696960876E-6</v>
      </c>
      <c r="D83" s="4">
        <f t="shared" si="7"/>
        <v>6.5528265949452047E-2</v>
      </c>
      <c r="E83" s="4">
        <f t="shared" si="10"/>
        <v>33.396339014951174</v>
      </c>
      <c r="F83" s="4">
        <f t="shared" si="11"/>
        <v>66.538125682051529</v>
      </c>
      <c r="G83" s="4">
        <f t="shared" si="8"/>
        <v>99.999999999999943</v>
      </c>
    </row>
    <row r="84" spans="1:7">
      <c r="A84" s="4">
        <v>83</v>
      </c>
      <c r="B84" s="4">
        <f t="shared" si="9"/>
        <v>5.6888384126212974E-9</v>
      </c>
      <c r="C84" s="4">
        <f t="shared" si="6"/>
        <v>5.6254664152277439E-6</v>
      </c>
      <c r="D84" s="4">
        <f t="shared" si="7"/>
        <v>5.8976845247040784E-2</v>
      </c>
      <c r="E84" s="4">
        <f t="shared" si="10"/>
        <v>33.39016422415358</v>
      </c>
      <c r="F84" s="4">
        <f t="shared" si="11"/>
        <v>66.550853299444071</v>
      </c>
      <c r="G84" s="4">
        <f t="shared" si="8"/>
        <v>99.999999999999943</v>
      </c>
    </row>
    <row r="85" spans="1:7">
      <c r="A85" s="4">
        <v>84</v>
      </c>
      <c r="B85" s="4">
        <f t="shared" si="9"/>
        <v>4.2666288094659731E-9</v>
      </c>
      <c r="C85" s="4">
        <f t="shared" si="6"/>
        <v>4.5017953417853509E-6</v>
      </c>
      <c r="D85" s="4">
        <f t="shared" si="7"/>
        <v>5.308028581561975E-2</v>
      </c>
      <c r="E85" s="4">
        <f t="shared" si="10"/>
        <v>33.384588151235128</v>
      </c>
      <c r="F85" s="4">
        <f t="shared" si="11"/>
        <v>66.562327056887227</v>
      </c>
      <c r="G85" s="4">
        <f t="shared" si="8"/>
        <v>99.999999999999943</v>
      </c>
    </row>
    <row r="86" spans="1:7">
      <c r="A86" s="4">
        <v>85</v>
      </c>
      <c r="B86" s="4">
        <f t="shared" si="9"/>
        <v>3.19997160709948E-9</v>
      </c>
      <c r="C86" s="4">
        <f t="shared" si="6"/>
        <v>3.6025029306306474E-6</v>
      </c>
      <c r="D86" s="4">
        <f t="shared" si="7"/>
        <v>4.7773157593126135E-2</v>
      </c>
      <c r="E86" s="4">
        <f t="shared" si="10"/>
        <v>33.37955371753754</v>
      </c>
      <c r="F86" s="4">
        <f t="shared" si="11"/>
        <v>66.572669519166382</v>
      </c>
      <c r="G86" s="4">
        <f t="shared" si="8"/>
        <v>99.999999999999943</v>
      </c>
    </row>
    <row r="87" spans="1:7">
      <c r="A87" s="4">
        <v>86</v>
      </c>
      <c r="B87" s="4">
        <f t="shared" si="9"/>
        <v>2.3999787053246102E-9</v>
      </c>
      <c r="C87" s="4">
        <f t="shared" si="6"/>
        <v>2.882802337406293E-6</v>
      </c>
      <c r="D87" s="4">
        <f t="shared" si="7"/>
        <v>4.2996562334399649E-2</v>
      </c>
      <c r="E87" s="4">
        <f t="shared" si="10"/>
        <v>33.375009137501415</v>
      </c>
      <c r="F87" s="4">
        <f t="shared" si="11"/>
        <v>66.58199141496182</v>
      </c>
      <c r="G87" s="4">
        <f t="shared" si="8"/>
        <v>99.999999999999943</v>
      </c>
    </row>
    <row r="88" spans="1:7">
      <c r="A88" s="4">
        <v>87</v>
      </c>
      <c r="B88" s="4">
        <f t="shared" si="9"/>
        <v>1.7999840289934577E-9</v>
      </c>
      <c r="C88" s="4">
        <f t="shared" si="6"/>
        <v>2.3068418646013658E-6</v>
      </c>
      <c r="D88" s="4">
        <f t="shared" si="7"/>
        <v>3.8697482661427168E-2</v>
      </c>
      <c r="E88" s="4">
        <f t="shared" si="10"/>
        <v>33.370907450732801</v>
      </c>
      <c r="F88" s="4">
        <f t="shared" si="11"/>
        <v>66.590392757963869</v>
      </c>
      <c r="G88" s="4">
        <f t="shared" si="8"/>
        <v>99.999999999999943</v>
      </c>
    </row>
    <row r="89" spans="1:7">
      <c r="A89" s="4">
        <v>88</v>
      </c>
      <c r="B89" s="4">
        <f t="shared" si="9"/>
        <v>1.3499880217450933E-9</v>
      </c>
      <c r="C89" s="4">
        <f t="shared" si="6"/>
        <v>1.8459234876883411E-6</v>
      </c>
      <c r="D89" s="4">
        <f t="shared" si="7"/>
        <v>3.4828195763657373E-2</v>
      </c>
      <c r="E89" s="4">
        <f t="shared" si="10"/>
        <v>33.36720609182386</v>
      </c>
      <c r="F89" s="4">
        <f t="shared" si="11"/>
        <v>66.597963865138951</v>
      </c>
      <c r="G89" s="4">
        <f t="shared" si="8"/>
        <v>99.999999999999943</v>
      </c>
    </row>
    <row r="90" spans="1:7">
      <c r="A90" s="4">
        <v>89</v>
      </c>
      <c r="B90" s="4">
        <f t="shared" si="9"/>
        <v>1.0124910163088199E-9</v>
      </c>
      <c r="C90" s="4">
        <f t="shared" si="6"/>
        <v>1.4770762871561091E-6</v>
      </c>
      <c r="D90" s="4">
        <f t="shared" si="7"/>
        <v>3.134574537198917E-2</v>
      </c>
      <c r="E90" s="4">
        <f t="shared" si="10"/>
        <v>33.363866495474788</v>
      </c>
      <c r="F90" s="4">
        <f t="shared" si="11"/>
        <v>66.604786281064378</v>
      </c>
      <c r="G90" s="4">
        <f t="shared" si="8"/>
        <v>99.999999999999943</v>
      </c>
    </row>
    <row r="91" spans="1:7">
      <c r="A91" s="4">
        <v>90</v>
      </c>
      <c r="B91" s="4">
        <f t="shared" si="9"/>
        <v>7.5936826223161494E-10</v>
      </c>
      <c r="C91" s="4">
        <f t="shared" si="6"/>
        <v>1.1819141524789647E-6</v>
      </c>
      <c r="D91" s="4">
        <f t="shared" si="7"/>
        <v>2.8211466250047685E-2</v>
      </c>
      <c r="E91" s="4">
        <f t="shared" si="10"/>
        <v>33.360853734517725</v>
      </c>
      <c r="F91" s="4">
        <f t="shared" si="11"/>
        <v>66.61093361655864</v>
      </c>
      <c r="G91" s="4">
        <f t="shared" si="8"/>
        <v>99.999999999999943</v>
      </c>
    </row>
    <row r="92" spans="1:7">
      <c r="A92" s="4">
        <v>91</v>
      </c>
      <c r="B92" s="4">
        <f t="shared" si="9"/>
        <v>5.6952619667371115E-10</v>
      </c>
      <c r="C92" s="4">
        <f t="shared" si="6"/>
        <v>9.4572116404872971E-7</v>
      </c>
      <c r="D92" s="4">
        <f t="shared" si="7"/>
        <v>2.5390556007873415E-2</v>
      </c>
      <c r="E92" s="4">
        <f t="shared" si="10"/>
        <v>33.358136188518891</v>
      </c>
      <c r="F92" s="4">
        <f t="shared" si="11"/>
        <v>66.61647230918247</v>
      </c>
      <c r="G92" s="4">
        <f t="shared" si="8"/>
        <v>99.999999999999915</v>
      </c>
    </row>
    <row r="93" spans="1:7">
      <c r="A93" s="4">
        <v>92</v>
      </c>
      <c r="B93" s="4">
        <f t="shared" si="9"/>
        <v>4.2714464750528337E-10</v>
      </c>
      <c r="C93" s="4">
        <f t="shared" si="6"/>
        <v>7.5671931278815225E-7</v>
      </c>
      <c r="D93" s="4">
        <f t="shared" si="7"/>
        <v>2.2851689551318884E-2</v>
      </c>
      <c r="E93" s="4">
        <f t="shared" si="10"/>
        <v>33.355685240726913</v>
      </c>
      <c r="F93" s="4">
        <f t="shared" si="11"/>
        <v>66.621462312575233</v>
      </c>
      <c r="G93" s="4">
        <f t="shared" si="8"/>
        <v>99.999999999999915</v>
      </c>
    </row>
    <row r="94" spans="1:7">
      <c r="A94" s="4">
        <v>93</v>
      </c>
      <c r="B94" s="4">
        <f t="shared" si="9"/>
        <v>3.2035848562896254E-10</v>
      </c>
      <c r="C94" s="4">
        <f t="shared" si="6"/>
        <v>6.0548223639239818E-7</v>
      </c>
      <c r="D94" s="4">
        <f t="shared" si="7"/>
        <v>2.0566671940049554E-2</v>
      </c>
      <c r="E94" s="4">
        <f t="shared" si="10"/>
        <v>33.353475001238117</v>
      </c>
      <c r="F94" s="4">
        <f t="shared" si="11"/>
        <v>66.625957721019162</v>
      </c>
      <c r="G94" s="4">
        <f t="shared" si="8"/>
        <v>99.999999999999915</v>
      </c>
    </row>
    <row r="95" spans="1:7">
      <c r="A95" s="4">
        <v>94</v>
      </c>
      <c r="B95" s="4">
        <f t="shared" si="9"/>
        <v>2.4026886422172189E-10</v>
      </c>
      <c r="C95" s="4">
        <f t="shared" si="6"/>
        <v>4.844658787353259E-7</v>
      </c>
      <c r="D95" s="4">
        <f t="shared" si="7"/>
        <v>1.8510125842491877E-2</v>
      </c>
      <c r="E95" s="4">
        <f t="shared" si="10"/>
        <v>33.351482054359266</v>
      </c>
      <c r="F95" s="4">
        <f t="shared" si="11"/>
        <v>66.630007335092017</v>
      </c>
      <c r="G95" s="4">
        <f t="shared" si="8"/>
        <v>99.999999999999915</v>
      </c>
    </row>
    <row r="96" spans="1:7">
      <c r="A96" s="4">
        <v>95</v>
      </c>
      <c r="B96" s="4">
        <f t="shared" si="9"/>
        <v>1.802016481662914E-10</v>
      </c>
      <c r="C96" s="4">
        <f t="shared" si="6"/>
        <v>3.8763277020431618E-7</v>
      </c>
      <c r="D96" s="4">
        <f t="shared" si="7"/>
        <v>1.6659210151418438E-2</v>
      </c>
      <c r="E96" s="4">
        <f t="shared" si="10"/>
        <v>33.349685228262196</v>
      </c>
      <c r="F96" s="4">
        <f t="shared" si="11"/>
        <v>66.633655173773334</v>
      </c>
      <c r="G96" s="4">
        <f t="shared" si="8"/>
        <v>99.999999999999915</v>
      </c>
    </row>
    <row r="97" spans="1:7">
      <c r="A97" s="4">
        <v>96</v>
      </c>
      <c r="B97" s="4">
        <f t="shared" si="9"/>
        <v>1.3515123612471855E-10</v>
      </c>
      <c r="C97" s="4">
        <f t="shared" si="6"/>
        <v>3.1015126657549451E-7</v>
      </c>
      <c r="D97" s="4">
        <f t="shared" si="7"/>
        <v>1.4993366662830635E-2</v>
      </c>
      <c r="E97" s="4">
        <f t="shared" si="10"/>
        <v>33.348065385139783</v>
      </c>
      <c r="F97" s="4">
        <f t="shared" si="11"/>
        <v>66.636940937910879</v>
      </c>
      <c r="G97" s="4">
        <f t="shared" si="8"/>
        <v>99.999999999999915</v>
      </c>
    </row>
  </sheetData>
  <phoneticPr fontId="7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workbookViewId="0">
      <selection activeCell="D19" sqref="D19"/>
    </sheetView>
  </sheetViews>
  <sheetFormatPr baseColWidth="10" defaultRowHeight="15" x14ac:dyDescent="0"/>
  <cols>
    <col min="1" max="1" width="11" style="4" bestFit="1" customWidth="1"/>
    <col min="2" max="2" width="12.1640625" style="4" bestFit="1" customWidth="1"/>
    <col min="3" max="7" width="11" style="4" bestFit="1" customWidth="1"/>
    <col min="8" max="11" width="10.83203125" style="4"/>
    <col min="12" max="12" width="12.1640625" style="4" bestFit="1" customWidth="1"/>
    <col min="13" max="17" width="11" style="4" bestFit="1" customWidth="1"/>
    <col min="18" max="16384" width="10.83203125" style="4"/>
  </cols>
  <sheetData>
    <row r="1" spans="1:1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L1" s="4" t="s">
        <v>1</v>
      </c>
      <c r="M1" s="4" t="s">
        <v>2</v>
      </c>
      <c r="N1" s="4" t="s">
        <v>3</v>
      </c>
      <c r="O1" s="4" t="s">
        <v>4</v>
      </c>
      <c r="P1" s="4" t="s">
        <v>5</v>
      </c>
    </row>
    <row r="2" spans="1:17">
      <c r="A2" s="4">
        <v>1</v>
      </c>
      <c r="B2" s="4">
        <f>Projeto_02!B2</f>
        <v>100</v>
      </c>
      <c r="C2" s="4">
        <f>Projeto_02!C2</f>
        <v>0</v>
      </c>
      <c r="D2" s="4">
        <f>Projeto_02!D2</f>
        <v>0</v>
      </c>
      <c r="E2" s="4">
        <f>Projeto_02!E2</f>
        <v>0</v>
      </c>
      <c r="F2" s="4">
        <f>Projeto_02!F2</f>
        <v>0</v>
      </c>
      <c r="G2" s="4">
        <v>100</v>
      </c>
      <c r="L2" s="4">
        <f>Projeto_02!B2</f>
        <v>100</v>
      </c>
      <c r="M2" s="4">
        <f>Projeto_02!C2</f>
        <v>0</v>
      </c>
      <c r="N2" s="4">
        <f>Projeto_02!D2</f>
        <v>0</v>
      </c>
      <c r="O2" s="4">
        <f>Projeto_02!E2</f>
        <v>0</v>
      </c>
      <c r="P2" s="4">
        <f>Projeto_02!F2</f>
        <v>0</v>
      </c>
      <c r="Q2" s="4">
        <v>100</v>
      </c>
    </row>
    <row r="3" spans="1:17">
      <c r="A3" s="4">
        <v>2</v>
      </c>
      <c r="B3" s="4">
        <f t="shared" ref="B3" si="0">(L3/SUM($L3:$P3))*100</f>
        <v>100</v>
      </c>
      <c r="C3" s="4">
        <f t="shared" ref="C3" si="1">(M3/SUM($L3:$P3))*100</f>
        <v>0</v>
      </c>
      <c r="D3" s="4">
        <f t="shared" ref="D3" si="2">(N3/SUM($L3:$P3))*100</f>
        <v>0</v>
      </c>
      <c r="E3" s="4">
        <f t="shared" ref="E3" si="3">(O3/SUM($L3:$P3))*100</f>
        <v>0</v>
      </c>
      <c r="F3" s="4">
        <f t="shared" ref="F3" si="4">(P3/SUM($L3:$P3))*100</f>
        <v>0</v>
      </c>
      <c r="G3" s="4">
        <v>111.3203354</v>
      </c>
      <c r="L3" s="4">
        <f>IF(L2=0,0,L2*0.75)</f>
        <v>75</v>
      </c>
      <c r="M3" s="4">
        <f>IF(M2=0,0,(L2*0.25+M2*0.9))</f>
        <v>0</v>
      </c>
      <c r="N3" s="4">
        <f>IF(N2=0,0,M2*0.1+N2*0.8)</f>
        <v>0</v>
      </c>
      <c r="O3" s="4">
        <f>IF(O2=0,0,N2*0.2+O2*0.85)</f>
        <v>0</v>
      </c>
      <c r="P3" s="4">
        <f>IF(P2=0,0,O2*0.15+P2)</f>
        <v>0</v>
      </c>
      <c r="Q3" s="4">
        <v>111.3203354</v>
      </c>
    </row>
    <row r="4" spans="1:17">
      <c r="A4" s="4">
        <v>3</v>
      </c>
      <c r="B4" s="4">
        <f t="shared" ref="B4:B50" si="5">(L4/SUM($L4:$P4))*100</f>
        <v>100</v>
      </c>
      <c r="C4" s="4">
        <f t="shared" ref="C4:C50" si="6">(M4/SUM($L4:$P4))*100</f>
        <v>0</v>
      </c>
      <c r="D4" s="4">
        <f t="shared" ref="D4:D50" si="7">(N4/SUM($L4:$P4))*100</f>
        <v>0</v>
      </c>
      <c r="E4" s="4">
        <f t="shared" ref="E4:E50" si="8">(O4/SUM($L4:$P4))*100</f>
        <v>0</v>
      </c>
      <c r="F4" s="4">
        <f t="shared" ref="F4:F50" si="9">(P4/SUM($L4:$P4))*100</f>
        <v>0</v>
      </c>
      <c r="G4" s="4">
        <v>121.1546171</v>
      </c>
      <c r="L4" s="4">
        <f t="shared" ref="L4:L67" si="10">IF(L3=0,0,L3*0.75)</f>
        <v>56.25</v>
      </c>
      <c r="M4" s="4">
        <f t="shared" ref="M4:M50" si="11">IF(M3=0,0,(L3*0.25+M3*0.9))</f>
        <v>0</v>
      </c>
      <c r="N4" s="4">
        <f t="shared" ref="N4:N50" si="12">IF(N3=0,0,M3*0.1+N3*0.8)</f>
        <v>0</v>
      </c>
      <c r="O4" s="4">
        <f t="shared" ref="O4:O50" si="13">IF(O3=0,0,N3*0.2+O3*0.85)</f>
        <v>0</v>
      </c>
      <c r="P4" s="4">
        <f t="shared" ref="P4:P50" si="14">IF(P3=0,0,O3*0.15+P3)</f>
        <v>0</v>
      </c>
      <c r="Q4" s="4">
        <v>121.1546171</v>
      </c>
    </row>
    <row r="5" spans="1:17">
      <c r="A5" s="4">
        <v>4</v>
      </c>
      <c r="B5" s="4">
        <f t="shared" si="5"/>
        <v>100</v>
      </c>
      <c r="C5" s="4">
        <f t="shared" si="6"/>
        <v>0</v>
      </c>
      <c r="D5" s="4">
        <f t="shared" si="7"/>
        <v>0</v>
      </c>
      <c r="E5" s="4">
        <f t="shared" si="8"/>
        <v>0</v>
      </c>
      <c r="F5" s="4">
        <f t="shared" si="9"/>
        <v>0</v>
      </c>
      <c r="G5" s="4">
        <v>157.85278769999999</v>
      </c>
      <c r="L5" s="4">
        <f t="shared" si="10"/>
        <v>42.1875</v>
      </c>
      <c r="M5" s="4">
        <f t="shared" si="11"/>
        <v>0</v>
      </c>
      <c r="N5" s="4">
        <f t="shared" si="12"/>
        <v>0</v>
      </c>
      <c r="O5" s="4">
        <f t="shared" si="13"/>
        <v>0</v>
      </c>
      <c r="P5" s="4">
        <f t="shared" si="14"/>
        <v>0</v>
      </c>
      <c r="Q5" s="4">
        <v>157.85278769999999</v>
      </c>
    </row>
    <row r="6" spans="1:17">
      <c r="A6" s="4">
        <v>5</v>
      </c>
      <c r="B6" s="4">
        <f t="shared" si="5"/>
        <v>100</v>
      </c>
      <c r="C6" s="4">
        <f t="shared" si="6"/>
        <v>0</v>
      </c>
      <c r="D6" s="4">
        <f t="shared" si="7"/>
        <v>0</v>
      </c>
      <c r="E6" s="4">
        <f t="shared" si="8"/>
        <v>0</v>
      </c>
      <c r="F6" s="4">
        <f t="shared" si="9"/>
        <v>0</v>
      </c>
      <c r="G6" s="4">
        <v>155.79951740000001</v>
      </c>
      <c r="L6" s="4">
        <f t="shared" si="10"/>
        <v>31.640625</v>
      </c>
      <c r="M6" s="4">
        <f t="shared" si="11"/>
        <v>0</v>
      </c>
      <c r="N6" s="4">
        <f t="shared" si="12"/>
        <v>0</v>
      </c>
      <c r="O6" s="4">
        <f t="shared" si="13"/>
        <v>0</v>
      </c>
      <c r="P6" s="4">
        <f t="shared" si="14"/>
        <v>0</v>
      </c>
      <c r="Q6" s="4">
        <v>155.79951740000001</v>
      </c>
    </row>
    <row r="7" spans="1:17">
      <c r="A7" s="4">
        <v>6</v>
      </c>
      <c r="B7" s="4">
        <f t="shared" si="5"/>
        <v>100</v>
      </c>
      <c r="C7" s="4">
        <f t="shared" si="6"/>
        <v>0</v>
      </c>
      <c r="D7" s="4">
        <f t="shared" si="7"/>
        <v>0</v>
      </c>
      <c r="E7" s="4">
        <f t="shared" si="8"/>
        <v>0</v>
      </c>
      <c r="F7" s="4">
        <f t="shared" si="9"/>
        <v>0</v>
      </c>
      <c r="G7" s="4">
        <v>142.620611</v>
      </c>
      <c r="L7" s="4">
        <f t="shared" si="10"/>
        <v>23.73046875</v>
      </c>
      <c r="M7" s="4">
        <f t="shared" si="11"/>
        <v>0</v>
      </c>
      <c r="N7" s="4">
        <f t="shared" si="12"/>
        <v>0</v>
      </c>
      <c r="O7" s="4">
        <f t="shared" si="13"/>
        <v>0</v>
      </c>
      <c r="P7" s="4">
        <f t="shared" si="14"/>
        <v>0</v>
      </c>
      <c r="Q7" s="4">
        <v>142.620611</v>
      </c>
    </row>
    <row r="8" spans="1:17">
      <c r="A8" s="4">
        <v>7</v>
      </c>
      <c r="B8" s="4">
        <f t="shared" si="5"/>
        <v>100</v>
      </c>
      <c r="C8" s="4">
        <f t="shared" si="6"/>
        <v>0</v>
      </c>
      <c r="D8" s="4">
        <f t="shared" si="7"/>
        <v>0</v>
      </c>
      <c r="E8" s="4">
        <f t="shared" si="8"/>
        <v>0</v>
      </c>
      <c r="F8" s="4">
        <f t="shared" si="9"/>
        <v>0</v>
      </c>
      <c r="G8" s="4">
        <v>137.00371290000001</v>
      </c>
      <c r="L8" s="4">
        <f t="shared" si="10"/>
        <v>17.7978515625</v>
      </c>
      <c r="M8" s="4">
        <f t="shared" si="11"/>
        <v>0</v>
      </c>
      <c r="N8" s="4">
        <f t="shared" si="12"/>
        <v>0</v>
      </c>
      <c r="O8" s="4">
        <f t="shared" si="13"/>
        <v>0</v>
      </c>
      <c r="P8" s="4">
        <f t="shared" si="14"/>
        <v>0</v>
      </c>
      <c r="Q8" s="4">
        <v>137.00371290000001</v>
      </c>
    </row>
    <row r="9" spans="1:17">
      <c r="A9" s="4">
        <v>8</v>
      </c>
      <c r="B9" s="4">
        <f t="shared" si="5"/>
        <v>100</v>
      </c>
      <c r="C9" s="4">
        <f t="shared" si="6"/>
        <v>0</v>
      </c>
      <c r="D9" s="4">
        <f t="shared" si="7"/>
        <v>0</v>
      </c>
      <c r="E9" s="4">
        <f t="shared" si="8"/>
        <v>0</v>
      </c>
      <c r="F9" s="4">
        <f t="shared" si="9"/>
        <v>0</v>
      </c>
      <c r="G9" s="4">
        <v>138.53448890000001</v>
      </c>
      <c r="L9" s="4">
        <f t="shared" si="10"/>
        <v>13.348388671875</v>
      </c>
      <c r="M9" s="4">
        <f t="shared" si="11"/>
        <v>0</v>
      </c>
      <c r="N9" s="4">
        <f t="shared" si="12"/>
        <v>0</v>
      </c>
      <c r="O9" s="4">
        <f t="shared" si="13"/>
        <v>0</v>
      </c>
      <c r="P9" s="4">
        <f t="shared" si="14"/>
        <v>0</v>
      </c>
      <c r="Q9" s="4">
        <v>138.53448890000001</v>
      </c>
    </row>
    <row r="10" spans="1:17">
      <c r="A10" s="4">
        <v>9</v>
      </c>
      <c r="B10" s="4">
        <f t="shared" si="5"/>
        <v>100</v>
      </c>
      <c r="C10" s="4">
        <f t="shared" si="6"/>
        <v>0</v>
      </c>
      <c r="D10" s="4">
        <f t="shared" si="7"/>
        <v>0</v>
      </c>
      <c r="E10" s="4">
        <f t="shared" si="8"/>
        <v>0</v>
      </c>
      <c r="F10" s="4">
        <f t="shared" si="9"/>
        <v>0</v>
      </c>
      <c r="G10" s="4">
        <v>129.05590549999999</v>
      </c>
      <c r="L10" s="4">
        <f t="shared" si="10"/>
        <v>10.01129150390625</v>
      </c>
      <c r="M10" s="4">
        <f t="shared" si="11"/>
        <v>0</v>
      </c>
      <c r="N10" s="4">
        <f t="shared" si="12"/>
        <v>0</v>
      </c>
      <c r="O10" s="4">
        <f t="shared" si="13"/>
        <v>0</v>
      </c>
      <c r="P10" s="4">
        <f t="shared" si="14"/>
        <v>0</v>
      </c>
      <c r="Q10" s="4">
        <v>129.05590549999999</v>
      </c>
    </row>
    <row r="11" spans="1:17">
      <c r="A11" s="4">
        <v>10</v>
      </c>
      <c r="B11" s="4">
        <f t="shared" si="5"/>
        <v>100</v>
      </c>
      <c r="C11" s="4">
        <f t="shared" si="6"/>
        <v>0</v>
      </c>
      <c r="D11" s="4">
        <f t="shared" si="7"/>
        <v>0</v>
      </c>
      <c r="E11" s="4">
        <f t="shared" si="8"/>
        <v>0</v>
      </c>
      <c r="F11" s="4">
        <f t="shared" si="9"/>
        <v>0</v>
      </c>
      <c r="G11" s="4">
        <v>122.3978716</v>
      </c>
      <c r="L11" s="4">
        <f t="shared" si="10"/>
        <v>7.5084686279296875</v>
      </c>
      <c r="M11" s="4">
        <f t="shared" si="11"/>
        <v>0</v>
      </c>
      <c r="N11" s="4">
        <f t="shared" si="12"/>
        <v>0</v>
      </c>
      <c r="O11" s="4">
        <f t="shared" si="13"/>
        <v>0</v>
      </c>
      <c r="P11" s="4">
        <f t="shared" si="14"/>
        <v>0</v>
      </c>
      <c r="Q11" s="4">
        <v>122.3978716</v>
      </c>
    </row>
    <row r="12" spans="1:17">
      <c r="A12" s="4">
        <v>11</v>
      </c>
      <c r="B12" s="4">
        <f t="shared" si="5"/>
        <v>100</v>
      </c>
      <c r="C12" s="4">
        <f t="shared" si="6"/>
        <v>0</v>
      </c>
      <c r="D12" s="4">
        <f t="shared" si="7"/>
        <v>0</v>
      </c>
      <c r="E12" s="4">
        <f t="shared" si="8"/>
        <v>0</v>
      </c>
      <c r="F12" s="4">
        <f t="shared" si="9"/>
        <v>0</v>
      </c>
      <c r="G12" s="4">
        <v>130.26861170000001</v>
      </c>
      <c r="L12" s="4">
        <f t="shared" si="10"/>
        <v>5.6313514709472656</v>
      </c>
      <c r="M12" s="4">
        <f t="shared" si="11"/>
        <v>0</v>
      </c>
      <c r="N12" s="4">
        <f t="shared" si="12"/>
        <v>0</v>
      </c>
      <c r="O12" s="4">
        <f t="shared" si="13"/>
        <v>0</v>
      </c>
      <c r="P12" s="4">
        <f t="shared" si="14"/>
        <v>0</v>
      </c>
      <c r="Q12" s="4">
        <v>130.26861170000001</v>
      </c>
    </row>
    <row r="13" spans="1:17">
      <c r="A13" s="4">
        <v>12</v>
      </c>
      <c r="B13" s="4">
        <f t="shared" si="5"/>
        <v>100</v>
      </c>
      <c r="C13" s="4">
        <f t="shared" si="6"/>
        <v>0</v>
      </c>
      <c r="D13" s="4">
        <f t="shared" si="7"/>
        <v>0</v>
      </c>
      <c r="E13" s="4">
        <f t="shared" si="8"/>
        <v>0</v>
      </c>
      <c r="F13" s="4">
        <f t="shared" si="9"/>
        <v>0</v>
      </c>
      <c r="G13" s="4">
        <v>144.7047968</v>
      </c>
      <c r="L13" s="4">
        <f t="shared" si="10"/>
        <v>4.2235136032104492</v>
      </c>
      <c r="M13" s="4">
        <f t="shared" si="11"/>
        <v>0</v>
      </c>
      <c r="N13" s="4">
        <f t="shared" si="12"/>
        <v>0</v>
      </c>
      <c r="O13" s="4">
        <f t="shared" si="13"/>
        <v>0</v>
      </c>
      <c r="P13" s="4">
        <f t="shared" si="14"/>
        <v>0</v>
      </c>
      <c r="Q13" s="4">
        <v>144.7047968</v>
      </c>
    </row>
    <row r="14" spans="1:17">
      <c r="A14" s="4">
        <v>13</v>
      </c>
      <c r="B14" s="4">
        <f t="shared" si="5"/>
        <v>100</v>
      </c>
      <c r="C14" s="4">
        <f t="shared" si="6"/>
        <v>0</v>
      </c>
      <c r="D14" s="4">
        <f t="shared" si="7"/>
        <v>0</v>
      </c>
      <c r="E14" s="4">
        <f t="shared" si="8"/>
        <v>0</v>
      </c>
      <c r="F14" s="4">
        <f t="shared" si="9"/>
        <v>0</v>
      </c>
      <c r="G14" s="4">
        <v>133.31660210000001</v>
      </c>
      <c r="L14" s="4">
        <f t="shared" si="10"/>
        <v>3.1676352024078369</v>
      </c>
      <c r="M14" s="4">
        <f t="shared" si="11"/>
        <v>0</v>
      </c>
      <c r="N14" s="4">
        <f t="shared" si="12"/>
        <v>0</v>
      </c>
      <c r="O14" s="4">
        <f t="shared" si="13"/>
        <v>0</v>
      </c>
      <c r="P14" s="4">
        <f t="shared" si="14"/>
        <v>0</v>
      </c>
      <c r="Q14" s="4">
        <v>133.31660210000001</v>
      </c>
    </row>
    <row r="15" spans="1:17">
      <c r="A15" s="4">
        <v>14</v>
      </c>
      <c r="B15" s="4">
        <f t="shared" si="5"/>
        <v>100</v>
      </c>
      <c r="C15" s="4">
        <f t="shared" si="6"/>
        <v>0</v>
      </c>
      <c r="D15" s="4">
        <f t="shared" si="7"/>
        <v>0</v>
      </c>
      <c r="E15" s="4">
        <f t="shared" si="8"/>
        <v>0</v>
      </c>
      <c r="F15" s="4">
        <f t="shared" si="9"/>
        <v>0</v>
      </c>
      <c r="G15" s="4">
        <v>132.8190343</v>
      </c>
      <c r="L15" s="4">
        <f t="shared" si="10"/>
        <v>2.3757264018058777</v>
      </c>
      <c r="M15" s="4">
        <f t="shared" si="11"/>
        <v>0</v>
      </c>
      <c r="N15" s="4">
        <f t="shared" si="12"/>
        <v>0</v>
      </c>
      <c r="O15" s="4">
        <f t="shared" si="13"/>
        <v>0</v>
      </c>
      <c r="P15" s="4">
        <f t="shared" si="14"/>
        <v>0</v>
      </c>
      <c r="Q15" s="4">
        <v>132.8190343</v>
      </c>
    </row>
    <row r="16" spans="1:17">
      <c r="A16" s="4">
        <v>15</v>
      </c>
      <c r="B16" s="4">
        <f t="shared" si="5"/>
        <v>100</v>
      </c>
      <c r="C16" s="4">
        <f t="shared" si="6"/>
        <v>0</v>
      </c>
      <c r="D16" s="4">
        <f t="shared" si="7"/>
        <v>0</v>
      </c>
      <c r="E16" s="4">
        <f t="shared" si="8"/>
        <v>0</v>
      </c>
      <c r="F16" s="4">
        <f t="shared" si="9"/>
        <v>0</v>
      </c>
      <c r="G16" s="4">
        <v>129.39280539999999</v>
      </c>
      <c r="L16" s="4">
        <f t="shared" si="10"/>
        <v>1.7817948013544083</v>
      </c>
      <c r="M16" s="4">
        <f t="shared" si="11"/>
        <v>0</v>
      </c>
      <c r="N16" s="4">
        <f t="shared" si="12"/>
        <v>0</v>
      </c>
      <c r="O16" s="4">
        <f t="shared" si="13"/>
        <v>0</v>
      </c>
      <c r="P16" s="4">
        <f t="shared" si="14"/>
        <v>0</v>
      </c>
      <c r="Q16" s="4">
        <v>129.39280539999999</v>
      </c>
    </row>
    <row r="17" spans="1:17">
      <c r="A17" s="4">
        <v>16</v>
      </c>
      <c r="B17" s="4">
        <f t="shared" si="5"/>
        <v>100</v>
      </c>
      <c r="C17" s="4">
        <f t="shared" si="6"/>
        <v>0</v>
      </c>
      <c r="D17" s="4">
        <f t="shared" si="7"/>
        <v>0</v>
      </c>
      <c r="E17" s="4">
        <f t="shared" si="8"/>
        <v>0</v>
      </c>
      <c r="F17" s="4">
        <f t="shared" si="9"/>
        <v>0</v>
      </c>
      <c r="G17" s="4">
        <v>133.3508578</v>
      </c>
      <c r="L17" s="4">
        <f t="shared" si="10"/>
        <v>1.3363461010158062</v>
      </c>
      <c r="M17" s="4">
        <f t="shared" si="11"/>
        <v>0</v>
      </c>
      <c r="N17" s="4">
        <f t="shared" si="12"/>
        <v>0</v>
      </c>
      <c r="O17" s="4">
        <f t="shared" si="13"/>
        <v>0</v>
      </c>
      <c r="P17" s="4">
        <f t="shared" si="14"/>
        <v>0</v>
      </c>
      <c r="Q17" s="4">
        <v>133.3508578</v>
      </c>
    </row>
    <row r="18" spans="1:17">
      <c r="A18" s="4">
        <v>17</v>
      </c>
      <c r="B18" s="4">
        <f t="shared" si="5"/>
        <v>100</v>
      </c>
      <c r="C18" s="4">
        <f t="shared" si="6"/>
        <v>0</v>
      </c>
      <c r="D18" s="4">
        <f t="shared" si="7"/>
        <v>0</v>
      </c>
      <c r="E18" s="4">
        <f t="shared" si="8"/>
        <v>0</v>
      </c>
      <c r="F18" s="4">
        <f t="shared" si="9"/>
        <v>0</v>
      </c>
      <c r="G18" s="4">
        <v>126.29636410000001</v>
      </c>
      <c r="L18" s="4">
        <f t="shared" si="10"/>
        <v>1.0022595757618546</v>
      </c>
      <c r="M18" s="4">
        <f t="shared" si="11"/>
        <v>0</v>
      </c>
      <c r="N18" s="4">
        <f t="shared" si="12"/>
        <v>0</v>
      </c>
      <c r="O18" s="4">
        <f t="shared" si="13"/>
        <v>0</v>
      </c>
      <c r="P18" s="4">
        <f t="shared" si="14"/>
        <v>0</v>
      </c>
      <c r="Q18" s="4">
        <v>126.29636410000001</v>
      </c>
    </row>
    <row r="19" spans="1:17">
      <c r="A19" s="4">
        <v>18</v>
      </c>
      <c r="B19" s="4">
        <f t="shared" si="5"/>
        <v>100</v>
      </c>
      <c r="C19" s="4">
        <f t="shared" si="6"/>
        <v>0</v>
      </c>
      <c r="D19" s="4">
        <f t="shared" si="7"/>
        <v>0</v>
      </c>
      <c r="E19" s="4">
        <f t="shared" si="8"/>
        <v>0</v>
      </c>
      <c r="F19" s="4">
        <f t="shared" si="9"/>
        <v>0</v>
      </c>
      <c r="G19" s="4">
        <v>139.57603320000001</v>
      </c>
      <c r="L19" s="4">
        <f t="shared" si="10"/>
        <v>0.75169468182139099</v>
      </c>
      <c r="M19" s="4">
        <f t="shared" si="11"/>
        <v>0</v>
      </c>
      <c r="N19" s="4">
        <f t="shared" si="12"/>
        <v>0</v>
      </c>
      <c r="O19" s="4">
        <f t="shared" si="13"/>
        <v>0</v>
      </c>
      <c r="P19" s="4">
        <f t="shared" si="14"/>
        <v>0</v>
      </c>
      <c r="Q19" s="4">
        <v>139.57603320000001</v>
      </c>
    </row>
    <row r="20" spans="1:17">
      <c r="A20" s="4">
        <v>19</v>
      </c>
      <c r="B20" s="4">
        <f t="shared" si="5"/>
        <v>100</v>
      </c>
      <c r="C20" s="4">
        <f t="shared" si="6"/>
        <v>0</v>
      </c>
      <c r="D20" s="4">
        <f t="shared" si="7"/>
        <v>0</v>
      </c>
      <c r="E20" s="4">
        <f t="shared" si="8"/>
        <v>0</v>
      </c>
      <c r="F20" s="4">
        <f t="shared" si="9"/>
        <v>0</v>
      </c>
      <c r="G20" s="4">
        <v>129.7984424</v>
      </c>
      <c r="L20" s="4">
        <f t="shared" si="10"/>
        <v>0.56377101136604324</v>
      </c>
      <c r="M20" s="4">
        <f t="shared" si="11"/>
        <v>0</v>
      </c>
      <c r="N20" s="4">
        <f t="shared" si="12"/>
        <v>0</v>
      </c>
      <c r="O20" s="4">
        <f t="shared" si="13"/>
        <v>0</v>
      </c>
      <c r="P20" s="4">
        <f t="shared" si="14"/>
        <v>0</v>
      </c>
      <c r="Q20" s="4">
        <v>129.7984424</v>
      </c>
    </row>
    <row r="21" spans="1:17">
      <c r="A21" s="4">
        <v>20</v>
      </c>
      <c r="B21" s="4">
        <f t="shared" si="5"/>
        <v>100</v>
      </c>
      <c r="C21" s="4">
        <f t="shared" si="6"/>
        <v>0</v>
      </c>
      <c r="D21" s="4">
        <f t="shared" si="7"/>
        <v>0</v>
      </c>
      <c r="E21" s="4">
        <f t="shared" si="8"/>
        <v>0</v>
      </c>
      <c r="F21" s="4">
        <f t="shared" si="9"/>
        <v>0</v>
      </c>
      <c r="G21" s="4">
        <v>133.02294699999999</v>
      </c>
      <c r="L21" s="4">
        <f t="shared" si="10"/>
        <v>0.42282825852453243</v>
      </c>
      <c r="M21" s="4">
        <f t="shared" si="11"/>
        <v>0</v>
      </c>
      <c r="N21" s="4">
        <f t="shared" si="12"/>
        <v>0</v>
      </c>
      <c r="O21" s="4">
        <f t="shared" si="13"/>
        <v>0</v>
      </c>
      <c r="P21" s="4">
        <f t="shared" si="14"/>
        <v>0</v>
      </c>
      <c r="Q21" s="4">
        <v>133.02294699999999</v>
      </c>
    </row>
    <row r="22" spans="1:17">
      <c r="A22" s="4">
        <v>21</v>
      </c>
      <c r="B22" s="4">
        <f t="shared" si="5"/>
        <v>100</v>
      </c>
      <c r="C22" s="4">
        <f t="shared" si="6"/>
        <v>0</v>
      </c>
      <c r="D22" s="4">
        <f t="shared" si="7"/>
        <v>0</v>
      </c>
      <c r="E22" s="4">
        <f t="shared" si="8"/>
        <v>0</v>
      </c>
      <c r="F22" s="4">
        <f t="shared" si="9"/>
        <v>0</v>
      </c>
      <c r="G22" s="4">
        <v>124.98995119999999</v>
      </c>
      <c r="L22" s="4">
        <f t="shared" si="10"/>
        <v>0.31712119389339932</v>
      </c>
      <c r="M22" s="4">
        <f t="shared" si="11"/>
        <v>0</v>
      </c>
      <c r="N22" s="4">
        <f t="shared" si="12"/>
        <v>0</v>
      </c>
      <c r="O22" s="4">
        <f t="shared" si="13"/>
        <v>0</v>
      </c>
      <c r="P22" s="4">
        <f t="shared" si="14"/>
        <v>0</v>
      </c>
      <c r="Q22" s="4">
        <v>124.98995119999999</v>
      </c>
    </row>
    <row r="23" spans="1:17">
      <c r="A23" s="4">
        <v>22</v>
      </c>
      <c r="B23" s="4">
        <f t="shared" si="5"/>
        <v>100</v>
      </c>
      <c r="C23" s="4">
        <f t="shared" si="6"/>
        <v>0</v>
      </c>
      <c r="D23" s="4">
        <f t="shared" si="7"/>
        <v>0</v>
      </c>
      <c r="E23" s="4">
        <f t="shared" si="8"/>
        <v>0</v>
      </c>
      <c r="F23" s="4">
        <f t="shared" si="9"/>
        <v>0</v>
      </c>
      <c r="G23" s="4">
        <v>122.34745220000001</v>
      </c>
      <c r="L23" s="4">
        <f t="shared" si="10"/>
        <v>0.23784089542004949</v>
      </c>
      <c r="M23" s="4">
        <f t="shared" si="11"/>
        <v>0</v>
      </c>
      <c r="N23" s="4">
        <f t="shared" si="12"/>
        <v>0</v>
      </c>
      <c r="O23" s="4">
        <f t="shared" si="13"/>
        <v>0</v>
      </c>
      <c r="P23" s="4">
        <f t="shared" si="14"/>
        <v>0</v>
      </c>
      <c r="Q23" s="4">
        <v>122.34745220000001</v>
      </c>
    </row>
    <row r="24" spans="1:17">
      <c r="A24" s="4">
        <v>23</v>
      </c>
      <c r="B24" s="4">
        <f t="shared" si="5"/>
        <v>100</v>
      </c>
      <c r="C24" s="4">
        <f t="shared" si="6"/>
        <v>0</v>
      </c>
      <c r="D24" s="4">
        <f t="shared" si="7"/>
        <v>0</v>
      </c>
      <c r="E24" s="4">
        <f t="shared" si="8"/>
        <v>0</v>
      </c>
      <c r="F24" s="4">
        <f t="shared" si="9"/>
        <v>0</v>
      </c>
      <c r="G24" s="4">
        <v>135.70766409999999</v>
      </c>
      <c r="L24" s="4">
        <f t="shared" si="10"/>
        <v>0.17838067156503712</v>
      </c>
      <c r="M24" s="4">
        <f t="shared" si="11"/>
        <v>0</v>
      </c>
      <c r="N24" s="4">
        <f t="shared" si="12"/>
        <v>0</v>
      </c>
      <c r="O24" s="4">
        <f t="shared" si="13"/>
        <v>0</v>
      </c>
      <c r="P24" s="4">
        <f t="shared" si="14"/>
        <v>0</v>
      </c>
      <c r="Q24" s="4">
        <v>135.70766409999999</v>
      </c>
    </row>
    <row r="25" spans="1:17">
      <c r="A25" s="4">
        <v>24</v>
      </c>
      <c r="B25" s="4">
        <f t="shared" si="5"/>
        <v>100</v>
      </c>
      <c r="C25" s="4">
        <f t="shared" si="6"/>
        <v>0</v>
      </c>
      <c r="D25" s="4">
        <f t="shared" si="7"/>
        <v>0</v>
      </c>
      <c r="E25" s="4">
        <f t="shared" si="8"/>
        <v>0</v>
      </c>
      <c r="F25" s="4">
        <f t="shared" si="9"/>
        <v>0</v>
      </c>
      <c r="G25" s="4">
        <v>139.55237260000001</v>
      </c>
      <c r="L25" s="4">
        <f t="shared" si="10"/>
        <v>0.13378550367377784</v>
      </c>
      <c r="M25" s="4">
        <f t="shared" si="11"/>
        <v>0</v>
      </c>
      <c r="N25" s="4">
        <f t="shared" si="12"/>
        <v>0</v>
      </c>
      <c r="O25" s="4">
        <f t="shared" si="13"/>
        <v>0</v>
      </c>
      <c r="P25" s="4">
        <f t="shared" si="14"/>
        <v>0</v>
      </c>
      <c r="Q25" s="4">
        <v>139.55237260000001</v>
      </c>
    </row>
    <row r="26" spans="1:17">
      <c r="A26" s="4">
        <v>25</v>
      </c>
      <c r="B26" s="4">
        <f t="shared" si="5"/>
        <v>100</v>
      </c>
      <c r="C26" s="4">
        <f t="shared" si="6"/>
        <v>0</v>
      </c>
      <c r="D26" s="4">
        <f t="shared" si="7"/>
        <v>0</v>
      </c>
      <c r="E26" s="4">
        <f t="shared" si="8"/>
        <v>0</v>
      </c>
      <c r="F26" s="4">
        <f t="shared" si="9"/>
        <v>0</v>
      </c>
      <c r="G26" s="4">
        <v>159.457798</v>
      </c>
      <c r="L26" s="4">
        <f t="shared" si="10"/>
        <v>0.10033912775533338</v>
      </c>
      <c r="M26" s="4">
        <f t="shared" si="11"/>
        <v>0</v>
      </c>
      <c r="N26" s="4">
        <f t="shared" si="12"/>
        <v>0</v>
      </c>
      <c r="O26" s="4">
        <f t="shared" si="13"/>
        <v>0</v>
      </c>
      <c r="P26" s="4">
        <f t="shared" si="14"/>
        <v>0</v>
      </c>
      <c r="Q26" s="4">
        <v>159.457798</v>
      </c>
    </row>
    <row r="27" spans="1:17">
      <c r="A27" s="4">
        <v>26</v>
      </c>
      <c r="B27" s="4">
        <f t="shared" si="5"/>
        <v>100</v>
      </c>
      <c r="C27" s="4">
        <f t="shared" si="6"/>
        <v>0</v>
      </c>
      <c r="D27" s="4">
        <f t="shared" si="7"/>
        <v>0</v>
      </c>
      <c r="E27" s="4">
        <f t="shared" si="8"/>
        <v>0</v>
      </c>
      <c r="F27" s="4">
        <f t="shared" si="9"/>
        <v>0</v>
      </c>
      <c r="G27" s="4">
        <v>166.46730199999999</v>
      </c>
      <c r="L27" s="4">
        <f t="shared" si="10"/>
        <v>7.5254345816500035E-2</v>
      </c>
      <c r="M27" s="4">
        <f t="shared" si="11"/>
        <v>0</v>
      </c>
      <c r="N27" s="4">
        <f t="shared" si="12"/>
        <v>0</v>
      </c>
      <c r="O27" s="4">
        <f t="shared" si="13"/>
        <v>0</v>
      </c>
      <c r="P27" s="4">
        <f t="shared" si="14"/>
        <v>0</v>
      </c>
      <c r="Q27" s="4">
        <v>166.46730199999999</v>
      </c>
    </row>
    <row r="28" spans="1:17">
      <c r="A28" s="4">
        <v>27</v>
      </c>
      <c r="B28" s="4">
        <f t="shared" si="5"/>
        <v>100</v>
      </c>
      <c r="C28" s="4">
        <f t="shared" si="6"/>
        <v>0</v>
      </c>
      <c r="D28" s="4">
        <f t="shared" si="7"/>
        <v>0</v>
      </c>
      <c r="E28" s="4">
        <f t="shared" si="8"/>
        <v>0</v>
      </c>
      <c r="F28" s="4">
        <f t="shared" si="9"/>
        <v>0</v>
      </c>
      <c r="G28" s="4">
        <v>197.76207450000001</v>
      </c>
      <c r="L28" s="4">
        <f t="shared" si="10"/>
        <v>5.6440759362375026E-2</v>
      </c>
      <c r="M28" s="4">
        <f t="shared" si="11"/>
        <v>0</v>
      </c>
      <c r="N28" s="4">
        <f t="shared" si="12"/>
        <v>0</v>
      </c>
      <c r="O28" s="4">
        <f t="shared" si="13"/>
        <v>0</v>
      </c>
      <c r="P28" s="4">
        <f t="shared" si="14"/>
        <v>0</v>
      </c>
      <c r="Q28" s="4">
        <v>197.76207450000001</v>
      </c>
    </row>
    <row r="29" spans="1:17">
      <c r="A29" s="4">
        <v>28</v>
      </c>
      <c r="B29" s="4">
        <f t="shared" si="5"/>
        <v>100</v>
      </c>
      <c r="C29" s="4">
        <f t="shared" si="6"/>
        <v>0</v>
      </c>
      <c r="D29" s="4">
        <f t="shared" si="7"/>
        <v>0</v>
      </c>
      <c r="E29" s="4">
        <f t="shared" si="8"/>
        <v>0</v>
      </c>
      <c r="F29" s="4">
        <f t="shared" si="9"/>
        <v>0</v>
      </c>
      <c r="G29" s="4">
        <v>217.41081779999999</v>
      </c>
      <c r="L29" s="4">
        <f t="shared" si="10"/>
        <v>4.2330569521781269E-2</v>
      </c>
      <c r="M29" s="4">
        <f t="shared" si="11"/>
        <v>0</v>
      </c>
      <c r="N29" s="4">
        <f t="shared" si="12"/>
        <v>0</v>
      </c>
      <c r="O29" s="4">
        <f t="shared" si="13"/>
        <v>0</v>
      </c>
      <c r="P29" s="4">
        <f t="shared" si="14"/>
        <v>0</v>
      </c>
      <c r="Q29" s="4">
        <v>217.41081779999999</v>
      </c>
    </row>
    <row r="30" spans="1:17">
      <c r="A30" s="4">
        <v>29</v>
      </c>
      <c r="B30" s="4">
        <f t="shared" si="5"/>
        <v>100</v>
      </c>
      <c r="C30" s="4">
        <f t="shared" si="6"/>
        <v>0</v>
      </c>
      <c r="D30" s="4">
        <f t="shared" si="7"/>
        <v>0</v>
      </c>
      <c r="E30" s="4">
        <f t="shared" si="8"/>
        <v>0</v>
      </c>
      <c r="F30" s="4">
        <f t="shared" si="9"/>
        <v>0</v>
      </c>
      <c r="G30" s="4">
        <v>255.4229335</v>
      </c>
      <c r="L30" s="4">
        <f t="shared" si="10"/>
        <v>3.1747927141335952E-2</v>
      </c>
      <c r="M30" s="4">
        <f t="shared" si="11"/>
        <v>0</v>
      </c>
      <c r="N30" s="4">
        <f t="shared" si="12"/>
        <v>0</v>
      </c>
      <c r="O30" s="4">
        <f t="shared" si="13"/>
        <v>0</v>
      </c>
      <c r="P30" s="4">
        <f t="shared" si="14"/>
        <v>0</v>
      </c>
      <c r="Q30" s="4">
        <v>255.4229335</v>
      </c>
    </row>
    <row r="31" spans="1:17">
      <c r="A31" s="4">
        <v>30</v>
      </c>
      <c r="B31" s="4">
        <f t="shared" si="5"/>
        <v>100</v>
      </c>
      <c r="C31" s="4">
        <f t="shared" si="6"/>
        <v>0</v>
      </c>
      <c r="D31" s="4">
        <f t="shared" si="7"/>
        <v>0</v>
      </c>
      <c r="E31" s="4">
        <f t="shared" si="8"/>
        <v>0</v>
      </c>
      <c r="F31" s="4">
        <f t="shared" si="9"/>
        <v>0</v>
      </c>
      <c r="G31" s="4">
        <v>261.29774090000001</v>
      </c>
      <c r="L31" s="4">
        <f t="shared" si="10"/>
        <v>2.3810945356001964E-2</v>
      </c>
      <c r="M31" s="4">
        <f t="shared" si="11"/>
        <v>0</v>
      </c>
      <c r="N31" s="4">
        <f t="shared" si="12"/>
        <v>0</v>
      </c>
      <c r="O31" s="4">
        <f t="shared" si="13"/>
        <v>0</v>
      </c>
      <c r="P31" s="4">
        <f t="shared" si="14"/>
        <v>0</v>
      </c>
      <c r="Q31" s="4">
        <v>261.29774090000001</v>
      </c>
    </row>
    <row r="32" spans="1:17">
      <c r="A32" s="4">
        <v>31</v>
      </c>
      <c r="B32" s="4">
        <f t="shared" si="5"/>
        <v>100</v>
      </c>
      <c r="C32" s="4">
        <f t="shared" si="6"/>
        <v>0</v>
      </c>
      <c r="D32" s="4">
        <f t="shared" si="7"/>
        <v>0</v>
      </c>
      <c r="E32" s="4">
        <f t="shared" si="8"/>
        <v>0</v>
      </c>
      <c r="F32" s="4">
        <f t="shared" si="9"/>
        <v>0</v>
      </c>
      <c r="G32" s="4">
        <v>273.16475509999998</v>
      </c>
      <c r="L32" s="4">
        <f t="shared" si="10"/>
        <v>1.7858209017001473E-2</v>
      </c>
      <c r="M32" s="4">
        <f t="shared" si="11"/>
        <v>0</v>
      </c>
      <c r="N32" s="4">
        <f t="shared" si="12"/>
        <v>0</v>
      </c>
      <c r="O32" s="4">
        <f t="shared" si="13"/>
        <v>0</v>
      </c>
      <c r="P32" s="4">
        <f t="shared" si="14"/>
        <v>0</v>
      </c>
      <c r="Q32" s="4">
        <v>273.16475509999998</v>
      </c>
    </row>
    <row r="33" spans="1:17">
      <c r="A33" s="4">
        <v>32</v>
      </c>
      <c r="B33" s="4">
        <f t="shared" si="5"/>
        <v>100</v>
      </c>
      <c r="C33" s="4">
        <f t="shared" si="6"/>
        <v>0</v>
      </c>
      <c r="D33" s="4">
        <f t="shared" si="7"/>
        <v>0</v>
      </c>
      <c r="E33" s="4">
        <f t="shared" si="8"/>
        <v>0</v>
      </c>
      <c r="F33" s="4">
        <f t="shared" si="9"/>
        <v>0</v>
      </c>
      <c r="G33" s="4">
        <v>271.5837927</v>
      </c>
      <c r="L33" s="4">
        <f t="shared" si="10"/>
        <v>1.3393656762751106E-2</v>
      </c>
      <c r="M33" s="4">
        <f t="shared" si="11"/>
        <v>0</v>
      </c>
      <c r="N33" s="4">
        <f t="shared" si="12"/>
        <v>0</v>
      </c>
      <c r="O33" s="4">
        <f t="shared" si="13"/>
        <v>0</v>
      </c>
      <c r="P33" s="4">
        <f t="shared" si="14"/>
        <v>0</v>
      </c>
      <c r="Q33" s="4">
        <v>271.5837927</v>
      </c>
    </row>
    <row r="34" spans="1:17">
      <c r="A34" s="4">
        <v>33</v>
      </c>
      <c r="B34" s="4">
        <f t="shared" si="5"/>
        <v>100</v>
      </c>
      <c r="C34" s="4">
        <f t="shared" si="6"/>
        <v>0</v>
      </c>
      <c r="D34" s="4">
        <f t="shared" si="7"/>
        <v>0</v>
      </c>
      <c r="E34" s="4">
        <f t="shared" si="8"/>
        <v>0</v>
      </c>
      <c r="F34" s="4">
        <f t="shared" si="9"/>
        <v>0</v>
      </c>
      <c r="G34" s="4">
        <v>285.24965500000002</v>
      </c>
      <c r="L34" s="4">
        <f t="shared" si="10"/>
        <v>1.004524257206333E-2</v>
      </c>
      <c r="M34" s="4">
        <f t="shared" si="11"/>
        <v>0</v>
      </c>
      <c r="N34" s="4">
        <f t="shared" si="12"/>
        <v>0</v>
      </c>
      <c r="O34" s="4">
        <f t="shared" si="13"/>
        <v>0</v>
      </c>
      <c r="P34" s="4">
        <f t="shared" si="14"/>
        <v>0</v>
      </c>
      <c r="Q34" s="4">
        <v>285.24965500000002</v>
      </c>
    </row>
    <row r="35" spans="1:17">
      <c r="A35" s="4">
        <v>34</v>
      </c>
      <c r="B35" s="4">
        <f t="shared" si="5"/>
        <v>100</v>
      </c>
      <c r="C35" s="4">
        <f t="shared" si="6"/>
        <v>0</v>
      </c>
      <c r="D35" s="4">
        <f t="shared" si="7"/>
        <v>0</v>
      </c>
      <c r="E35" s="4">
        <f t="shared" si="8"/>
        <v>0</v>
      </c>
      <c r="F35" s="4">
        <f t="shared" si="9"/>
        <v>0</v>
      </c>
      <c r="G35" s="4">
        <v>275.58430499999997</v>
      </c>
      <c r="L35" s="4">
        <f t="shared" si="10"/>
        <v>7.5339319290474976E-3</v>
      </c>
      <c r="M35" s="4">
        <f t="shared" si="11"/>
        <v>0</v>
      </c>
      <c r="N35" s="4">
        <f t="shared" si="12"/>
        <v>0</v>
      </c>
      <c r="O35" s="4">
        <f t="shared" si="13"/>
        <v>0</v>
      </c>
      <c r="P35" s="4">
        <f t="shared" si="14"/>
        <v>0</v>
      </c>
      <c r="Q35" s="4">
        <v>275.58430499999997</v>
      </c>
    </row>
    <row r="36" spans="1:17">
      <c r="A36" s="4">
        <v>35</v>
      </c>
      <c r="B36" s="4">
        <f t="shared" si="5"/>
        <v>100</v>
      </c>
      <c r="C36" s="4">
        <f t="shared" si="6"/>
        <v>0</v>
      </c>
      <c r="D36" s="4">
        <f t="shared" si="7"/>
        <v>0</v>
      </c>
      <c r="E36" s="4">
        <f t="shared" si="8"/>
        <v>0</v>
      </c>
      <c r="F36" s="4">
        <f t="shared" si="9"/>
        <v>0</v>
      </c>
      <c r="G36" s="4">
        <v>288.84963099999999</v>
      </c>
      <c r="L36" s="4">
        <f t="shared" si="10"/>
        <v>5.6504489467856227E-3</v>
      </c>
      <c r="M36" s="4">
        <f t="shared" si="11"/>
        <v>0</v>
      </c>
      <c r="N36" s="4">
        <f t="shared" si="12"/>
        <v>0</v>
      </c>
      <c r="O36" s="4">
        <f t="shared" si="13"/>
        <v>0</v>
      </c>
      <c r="P36" s="4">
        <f t="shared" si="14"/>
        <v>0</v>
      </c>
      <c r="Q36" s="4">
        <v>288.84963099999999</v>
      </c>
    </row>
    <row r="37" spans="1:17">
      <c r="A37" s="4">
        <v>36</v>
      </c>
      <c r="B37" s="4">
        <f t="shared" si="5"/>
        <v>100</v>
      </c>
      <c r="C37" s="4">
        <f t="shared" si="6"/>
        <v>0</v>
      </c>
      <c r="D37" s="4">
        <f t="shared" si="7"/>
        <v>0</v>
      </c>
      <c r="E37" s="4">
        <f t="shared" si="8"/>
        <v>0</v>
      </c>
      <c r="F37" s="4">
        <f t="shared" si="9"/>
        <v>0</v>
      </c>
      <c r="G37" s="4">
        <v>284.9584084</v>
      </c>
      <c r="L37" s="4">
        <f t="shared" si="10"/>
        <v>4.2378367100892166E-3</v>
      </c>
      <c r="M37" s="4">
        <f t="shared" si="11"/>
        <v>0</v>
      </c>
      <c r="N37" s="4">
        <f t="shared" si="12"/>
        <v>0</v>
      </c>
      <c r="O37" s="4">
        <f t="shared" si="13"/>
        <v>0</v>
      </c>
      <c r="P37" s="4">
        <f t="shared" si="14"/>
        <v>0</v>
      </c>
      <c r="Q37" s="4">
        <v>284.9584084</v>
      </c>
    </row>
    <row r="38" spans="1:17">
      <c r="A38" s="4">
        <v>37</v>
      </c>
      <c r="B38" s="4">
        <f t="shared" si="5"/>
        <v>100</v>
      </c>
      <c r="C38" s="4">
        <f t="shared" si="6"/>
        <v>0</v>
      </c>
      <c r="D38" s="4">
        <f t="shared" si="7"/>
        <v>0</v>
      </c>
      <c r="E38" s="4">
        <f t="shared" si="8"/>
        <v>0</v>
      </c>
      <c r="F38" s="4">
        <f t="shared" si="9"/>
        <v>0</v>
      </c>
      <c r="G38" s="4">
        <v>299.1007821</v>
      </c>
      <c r="L38" s="4">
        <f t="shared" si="10"/>
        <v>3.1783775325669125E-3</v>
      </c>
      <c r="M38" s="4">
        <f t="shared" si="11"/>
        <v>0</v>
      </c>
      <c r="N38" s="4">
        <f t="shared" si="12"/>
        <v>0</v>
      </c>
      <c r="O38" s="4">
        <f t="shared" si="13"/>
        <v>0</v>
      </c>
      <c r="P38" s="4">
        <f t="shared" si="14"/>
        <v>0</v>
      </c>
      <c r="Q38" s="4">
        <v>299.1007821</v>
      </c>
    </row>
    <row r="39" spans="1:17">
      <c r="A39" s="4">
        <v>38</v>
      </c>
      <c r="B39" s="4">
        <f t="shared" si="5"/>
        <v>100</v>
      </c>
      <c r="C39" s="4">
        <f t="shared" si="6"/>
        <v>0</v>
      </c>
      <c r="D39" s="4">
        <f t="shared" si="7"/>
        <v>0</v>
      </c>
      <c r="E39" s="4">
        <f t="shared" si="8"/>
        <v>0</v>
      </c>
      <c r="F39" s="4">
        <f t="shared" si="9"/>
        <v>0</v>
      </c>
      <c r="G39" s="4">
        <v>328.06404409999999</v>
      </c>
      <c r="L39" s="4">
        <f t="shared" si="10"/>
        <v>2.3837831494251845E-3</v>
      </c>
      <c r="M39" s="4">
        <f t="shared" si="11"/>
        <v>0</v>
      </c>
      <c r="N39" s="4">
        <f t="shared" si="12"/>
        <v>0</v>
      </c>
      <c r="O39" s="4">
        <f t="shared" si="13"/>
        <v>0</v>
      </c>
      <c r="P39" s="4">
        <f t="shared" si="14"/>
        <v>0</v>
      </c>
      <c r="Q39" s="4">
        <v>328.06404409999999</v>
      </c>
    </row>
    <row r="40" spans="1:17">
      <c r="A40" s="4">
        <v>39</v>
      </c>
      <c r="B40" s="4">
        <f t="shared" si="5"/>
        <v>100</v>
      </c>
      <c r="C40" s="4">
        <f t="shared" si="6"/>
        <v>0</v>
      </c>
      <c r="D40" s="4">
        <f t="shared" si="7"/>
        <v>0</v>
      </c>
      <c r="E40" s="4">
        <f t="shared" si="8"/>
        <v>0</v>
      </c>
      <c r="F40" s="4">
        <f t="shared" si="9"/>
        <v>0</v>
      </c>
      <c r="G40" s="4">
        <v>360.68837919999999</v>
      </c>
      <c r="L40" s="4">
        <f t="shared" si="10"/>
        <v>1.7878373620688883E-3</v>
      </c>
      <c r="M40" s="4">
        <f t="shared" si="11"/>
        <v>0</v>
      </c>
      <c r="N40" s="4">
        <f t="shared" si="12"/>
        <v>0</v>
      </c>
      <c r="O40" s="4">
        <f t="shared" si="13"/>
        <v>0</v>
      </c>
      <c r="P40" s="4">
        <f t="shared" si="14"/>
        <v>0</v>
      </c>
      <c r="Q40" s="4">
        <v>360.68837919999999</v>
      </c>
    </row>
    <row r="41" spans="1:17">
      <c r="A41" s="4">
        <v>40</v>
      </c>
      <c r="B41" s="4">
        <f t="shared" si="5"/>
        <v>100</v>
      </c>
      <c r="C41" s="4">
        <f t="shared" si="6"/>
        <v>0</v>
      </c>
      <c r="D41" s="4">
        <f t="shared" si="7"/>
        <v>0</v>
      </c>
      <c r="E41" s="4">
        <f t="shared" si="8"/>
        <v>0</v>
      </c>
      <c r="F41" s="4">
        <f t="shared" si="9"/>
        <v>0</v>
      </c>
      <c r="G41" s="4">
        <v>352.56692829999997</v>
      </c>
      <c r="L41" s="4">
        <f t="shared" si="10"/>
        <v>1.3408780215516663E-3</v>
      </c>
      <c r="M41" s="4">
        <f t="shared" si="11"/>
        <v>0</v>
      </c>
      <c r="N41" s="4">
        <f t="shared" si="12"/>
        <v>0</v>
      </c>
      <c r="O41" s="4">
        <f t="shared" si="13"/>
        <v>0</v>
      </c>
      <c r="P41" s="4">
        <f t="shared" si="14"/>
        <v>0</v>
      </c>
      <c r="Q41" s="4">
        <v>352.56692829999997</v>
      </c>
    </row>
    <row r="42" spans="1:17">
      <c r="A42" s="4">
        <v>41</v>
      </c>
      <c r="B42" s="4">
        <f t="shared" si="5"/>
        <v>100</v>
      </c>
      <c r="C42" s="4">
        <f t="shared" si="6"/>
        <v>0</v>
      </c>
      <c r="D42" s="4">
        <f t="shared" si="7"/>
        <v>0</v>
      </c>
      <c r="E42" s="4">
        <f t="shared" si="8"/>
        <v>0</v>
      </c>
      <c r="F42" s="4">
        <f t="shared" si="9"/>
        <v>0</v>
      </c>
      <c r="G42" s="4">
        <v>379.71901530000002</v>
      </c>
      <c r="L42" s="4">
        <f t="shared" si="10"/>
        <v>1.0056585161637497E-3</v>
      </c>
      <c r="M42" s="4">
        <f t="shared" si="11"/>
        <v>0</v>
      </c>
      <c r="N42" s="4">
        <f t="shared" si="12"/>
        <v>0</v>
      </c>
      <c r="O42" s="4">
        <f t="shared" si="13"/>
        <v>0</v>
      </c>
      <c r="P42" s="4">
        <f t="shared" si="14"/>
        <v>0</v>
      </c>
      <c r="Q42" s="4">
        <v>379.71901530000002</v>
      </c>
    </row>
    <row r="43" spans="1:17">
      <c r="A43" s="4">
        <v>42</v>
      </c>
      <c r="B43" s="4">
        <f t="shared" si="5"/>
        <v>100</v>
      </c>
      <c r="C43" s="4">
        <f t="shared" si="6"/>
        <v>0</v>
      </c>
      <c r="D43" s="4">
        <f t="shared" si="7"/>
        <v>0</v>
      </c>
      <c r="E43" s="4">
        <f t="shared" si="8"/>
        <v>0</v>
      </c>
      <c r="F43" s="4">
        <f t="shared" si="9"/>
        <v>0</v>
      </c>
      <c r="G43" s="4">
        <v>378.92464389999998</v>
      </c>
      <c r="L43" s="4">
        <f t="shared" si="10"/>
        <v>7.5424388712281231E-4</v>
      </c>
      <c r="M43" s="4">
        <f t="shared" si="11"/>
        <v>0</v>
      </c>
      <c r="N43" s="4">
        <f t="shared" si="12"/>
        <v>0</v>
      </c>
      <c r="O43" s="4">
        <f t="shared" si="13"/>
        <v>0</v>
      </c>
      <c r="P43" s="4">
        <f t="shared" si="14"/>
        <v>0</v>
      </c>
      <c r="Q43" s="4">
        <v>378.92464389999998</v>
      </c>
    </row>
    <row r="44" spans="1:17">
      <c r="A44" s="4">
        <v>43</v>
      </c>
      <c r="B44" s="4">
        <f t="shared" si="5"/>
        <v>100</v>
      </c>
      <c r="C44" s="4">
        <f t="shared" si="6"/>
        <v>0</v>
      </c>
      <c r="D44" s="4">
        <f t="shared" si="7"/>
        <v>0</v>
      </c>
      <c r="E44" s="4">
        <f t="shared" si="8"/>
        <v>0</v>
      </c>
      <c r="F44" s="4">
        <f t="shared" si="9"/>
        <v>0</v>
      </c>
      <c r="G44" s="4">
        <v>372.1330911</v>
      </c>
      <c r="L44" s="4">
        <f t="shared" si="10"/>
        <v>5.6568291534210926E-4</v>
      </c>
      <c r="M44" s="4">
        <f t="shared" si="11"/>
        <v>0</v>
      </c>
      <c r="N44" s="4">
        <f t="shared" si="12"/>
        <v>0</v>
      </c>
      <c r="O44" s="4">
        <f t="shared" si="13"/>
        <v>0</v>
      </c>
      <c r="P44" s="4">
        <f t="shared" si="14"/>
        <v>0</v>
      </c>
      <c r="Q44" s="4">
        <v>372.1330911</v>
      </c>
    </row>
    <row r="45" spans="1:17">
      <c r="A45" s="4">
        <v>44</v>
      </c>
      <c r="B45" s="4">
        <f t="shared" si="5"/>
        <v>100</v>
      </c>
      <c r="C45" s="4">
        <f t="shared" si="6"/>
        <v>0</v>
      </c>
      <c r="D45" s="4">
        <f t="shared" si="7"/>
        <v>0</v>
      </c>
      <c r="E45" s="4">
        <f t="shared" si="8"/>
        <v>0</v>
      </c>
      <c r="F45" s="4">
        <f t="shared" si="9"/>
        <v>0</v>
      </c>
      <c r="G45" s="4">
        <v>367.94130539999998</v>
      </c>
      <c r="L45" s="4">
        <f t="shared" si="10"/>
        <v>4.2426218650658195E-4</v>
      </c>
      <c r="M45" s="4">
        <f t="shared" si="11"/>
        <v>0</v>
      </c>
      <c r="N45" s="4">
        <f t="shared" si="12"/>
        <v>0</v>
      </c>
      <c r="O45" s="4">
        <f t="shared" si="13"/>
        <v>0</v>
      </c>
      <c r="P45" s="4">
        <f t="shared" si="14"/>
        <v>0</v>
      </c>
      <c r="Q45" s="4">
        <v>367.94130539999998</v>
      </c>
    </row>
    <row r="46" spans="1:17">
      <c r="A46" s="4">
        <v>45</v>
      </c>
      <c r="B46" s="4">
        <f t="shared" si="5"/>
        <v>100</v>
      </c>
      <c r="C46" s="4">
        <f t="shared" si="6"/>
        <v>0</v>
      </c>
      <c r="D46" s="4">
        <f t="shared" si="7"/>
        <v>0</v>
      </c>
      <c r="E46" s="4">
        <f t="shared" si="8"/>
        <v>0</v>
      </c>
      <c r="F46" s="4">
        <f t="shared" si="9"/>
        <v>0</v>
      </c>
      <c r="G46" s="4">
        <v>376.27239859999997</v>
      </c>
      <c r="L46" s="4">
        <f t="shared" si="10"/>
        <v>3.1819663987993645E-4</v>
      </c>
      <c r="M46" s="4">
        <f t="shared" si="11"/>
        <v>0</v>
      </c>
      <c r="N46" s="4">
        <f t="shared" si="12"/>
        <v>0</v>
      </c>
      <c r="O46" s="4">
        <f t="shared" si="13"/>
        <v>0</v>
      </c>
      <c r="P46" s="4">
        <f t="shared" si="14"/>
        <v>0</v>
      </c>
      <c r="Q46" s="4">
        <v>376.27239859999997</v>
      </c>
    </row>
    <row r="47" spans="1:17">
      <c r="A47" s="4">
        <v>46</v>
      </c>
      <c r="B47" s="4">
        <f t="shared" si="5"/>
        <v>100</v>
      </c>
      <c r="C47" s="4">
        <f t="shared" si="6"/>
        <v>0</v>
      </c>
      <c r="D47" s="4">
        <f t="shared" si="7"/>
        <v>0</v>
      </c>
      <c r="E47" s="4">
        <f t="shared" si="8"/>
        <v>0</v>
      </c>
      <c r="F47" s="4">
        <f t="shared" si="9"/>
        <v>0</v>
      </c>
      <c r="G47" s="4">
        <v>367.29850720000002</v>
      </c>
      <c r="L47" s="4">
        <f t="shared" si="10"/>
        <v>2.3864747990995233E-4</v>
      </c>
      <c r="M47" s="4">
        <f t="shared" si="11"/>
        <v>0</v>
      </c>
      <c r="N47" s="4">
        <f t="shared" si="12"/>
        <v>0</v>
      </c>
      <c r="O47" s="4">
        <f t="shared" si="13"/>
        <v>0</v>
      </c>
      <c r="P47" s="4">
        <f t="shared" si="14"/>
        <v>0</v>
      </c>
      <c r="Q47" s="4">
        <v>367.29850720000002</v>
      </c>
    </row>
    <row r="48" spans="1:17">
      <c r="A48" s="4">
        <v>47</v>
      </c>
      <c r="B48" s="4">
        <f t="shared" si="5"/>
        <v>100</v>
      </c>
      <c r="C48" s="4">
        <f t="shared" si="6"/>
        <v>0</v>
      </c>
      <c r="D48" s="4">
        <f t="shared" si="7"/>
        <v>0</v>
      </c>
      <c r="E48" s="4">
        <f t="shared" si="8"/>
        <v>0</v>
      </c>
      <c r="F48" s="4">
        <f t="shared" si="9"/>
        <v>0</v>
      </c>
      <c r="G48" s="4">
        <v>361.72572359999998</v>
      </c>
      <c r="L48" s="4">
        <f t="shared" si="10"/>
        <v>1.7898560993246426E-4</v>
      </c>
      <c r="M48" s="4">
        <f t="shared" si="11"/>
        <v>0</v>
      </c>
      <c r="N48" s="4">
        <f t="shared" si="12"/>
        <v>0</v>
      </c>
      <c r="O48" s="4">
        <f t="shared" si="13"/>
        <v>0</v>
      </c>
      <c r="P48" s="4">
        <f t="shared" si="14"/>
        <v>0</v>
      </c>
      <c r="Q48" s="4">
        <v>361.72572359999998</v>
      </c>
    </row>
    <row r="49" spans="1:17">
      <c r="A49" s="4">
        <v>48</v>
      </c>
      <c r="B49" s="4">
        <f t="shared" si="5"/>
        <v>100</v>
      </c>
      <c r="C49" s="4">
        <f t="shared" si="6"/>
        <v>0</v>
      </c>
      <c r="D49" s="4">
        <f t="shared" si="7"/>
        <v>0</v>
      </c>
      <c r="E49" s="4">
        <f t="shared" si="8"/>
        <v>0</v>
      </c>
      <c r="F49" s="4">
        <f t="shared" si="9"/>
        <v>0</v>
      </c>
      <c r="G49" s="4">
        <v>363.73554630000001</v>
      </c>
      <c r="L49" s="4">
        <f t="shared" si="10"/>
        <v>1.342392074493482E-4</v>
      </c>
      <c r="M49" s="4">
        <f t="shared" si="11"/>
        <v>0</v>
      </c>
      <c r="N49" s="4">
        <f t="shared" si="12"/>
        <v>0</v>
      </c>
      <c r="O49" s="4">
        <f t="shared" si="13"/>
        <v>0</v>
      </c>
      <c r="P49" s="4">
        <f t="shared" si="14"/>
        <v>0</v>
      </c>
      <c r="Q49" s="4">
        <v>363.73554630000001</v>
      </c>
    </row>
    <row r="50" spans="1:17">
      <c r="A50" s="4">
        <v>49</v>
      </c>
      <c r="B50" s="4">
        <f t="shared" si="5"/>
        <v>100</v>
      </c>
      <c r="C50" s="4">
        <f t="shared" si="6"/>
        <v>0</v>
      </c>
      <c r="D50" s="4">
        <f t="shared" si="7"/>
        <v>0</v>
      </c>
      <c r="E50" s="4">
        <f t="shared" si="8"/>
        <v>0</v>
      </c>
      <c r="F50" s="4">
        <f t="shared" si="9"/>
        <v>0</v>
      </c>
      <c r="G50" s="4">
        <v>375.21426350000002</v>
      </c>
      <c r="L50" s="4">
        <f t="shared" si="10"/>
        <v>1.0067940558701115E-4</v>
      </c>
      <c r="M50" s="4">
        <f t="shared" si="11"/>
        <v>0</v>
      </c>
      <c r="N50" s="4">
        <f t="shared" si="12"/>
        <v>0</v>
      </c>
      <c r="O50" s="4">
        <f t="shared" si="13"/>
        <v>0</v>
      </c>
      <c r="P50" s="4">
        <f t="shared" si="14"/>
        <v>0</v>
      </c>
      <c r="Q50" s="4">
        <v>375.21426350000002</v>
      </c>
    </row>
    <row r="51" spans="1:17">
      <c r="A51" s="4">
        <v>50</v>
      </c>
      <c r="B51" s="4">
        <f t="shared" ref="B51:B90" si="15">(L51/SUM($L51:$P51))*100</f>
        <v>100</v>
      </c>
      <c r="C51" s="4">
        <f t="shared" ref="C51:C90" si="16">(M51/SUM($L51:$P51))*100</f>
        <v>0</v>
      </c>
      <c r="D51" s="4">
        <f t="shared" ref="D51:D90" si="17">(N51/SUM($L51:$P51))*100</f>
        <v>0</v>
      </c>
      <c r="E51" s="4">
        <f t="shared" ref="E51:E90" si="18">(O51/SUM($L51:$P51))*100</f>
        <v>0</v>
      </c>
      <c r="F51" s="4">
        <f t="shared" ref="F51:F90" si="19">(P51/SUM($L51:$P51))*100</f>
        <v>0</v>
      </c>
      <c r="G51" s="4">
        <v>376.21426350000002</v>
      </c>
      <c r="L51" s="4">
        <f t="shared" si="10"/>
        <v>7.5509554190258366E-5</v>
      </c>
      <c r="M51" s="4">
        <f t="shared" ref="M51:M90" si="20">IF(M50=0,0,(L50*0.25+M50*0.9))</f>
        <v>0</v>
      </c>
      <c r="N51" s="4">
        <f t="shared" ref="N51:N90" si="21">IF(N50=0,0,M50*0.1+N50*0.8)</f>
        <v>0</v>
      </c>
      <c r="O51" s="4">
        <f t="shared" ref="O51:O90" si="22">IF(O50=0,0,N50*0.2+O50*0.85)</f>
        <v>0</v>
      </c>
      <c r="P51" s="4">
        <f t="shared" ref="P51:P90" si="23">IF(P50=0,0,O50*0.15+P50)</f>
        <v>0</v>
      </c>
      <c r="Q51" s="4">
        <v>376.21426350000002</v>
      </c>
    </row>
    <row r="52" spans="1:17">
      <c r="A52" s="4">
        <v>51</v>
      </c>
      <c r="B52" s="4">
        <f t="shared" si="15"/>
        <v>100</v>
      </c>
      <c r="C52" s="4">
        <f t="shared" si="16"/>
        <v>0</v>
      </c>
      <c r="D52" s="4">
        <f t="shared" si="17"/>
        <v>0</v>
      </c>
      <c r="E52" s="4">
        <f t="shared" si="18"/>
        <v>0</v>
      </c>
      <c r="F52" s="4">
        <f t="shared" si="19"/>
        <v>0</v>
      </c>
      <c r="G52" s="4">
        <v>377.21426350000002</v>
      </c>
      <c r="L52" s="4">
        <f t="shared" si="10"/>
        <v>5.6632165642693771E-5</v>
      </c>
      <c r="M52" s="4">
        <f t="shared" si="20"/>
        <v>0</v>
      </c>
      <c r="N52" s="4">
        <f t="shared" si="21"/>
        <v>0</v>
      </c>
      <c r="O52" s="4">
        <f t="shared" si="22"/>
        <v>0</v>
      </c>
      <c r="P52" s="4">
        <f t="shared" si="23"/>
        <v>0</v>
      </c>
      <c r="Q52" s="4">
        <v>377.21426350000002</v>
      </c>
    </row>
    <row r="53" spans="1:17">
      <c r="A53" s="4">
        <v>52</v>
      </c>
      <c r="B53" s="4">
        <f t="shared" si="15"/>
        <v>100</v>
      </c>
      <c r="C53" s="4">
        <f t="shared" si="16"/>
        <v>0</v>
      </c>
      <c r="D53" s="4">
        <f t="shared" si="17"/>
        <v>0</v>
      </c>
      <c r="E53" s="4">
        <f t="shared" si="18"/>
        <v>0</v>
      </c>
      <c r="F53" s="4">
        <f t="shared" si="19"/>
        <v>0</v>
      </c>
      <c r="G53" s="4">
        <v>378.21426350000002</v>
      </c>
      <c r="L53" s="4">
        <f t="shared" si="10"/>
        <v>4.2474124232020328E-5</v>
      </c>
      <c r="M53" s="4">
        <f t="shared" si="20"/>
        <v>0</v>
      </c>
      <c r="N53" s="4">
        <f t="shared" si="21"/>
        <v>0</v>
      </c>
      <c r="O53" s="4">
        <f t="shared" si="22"/>
        <v>0</v>
      </c>
      <c r="P53" s="4">
        <f t="shared" si="23"/>
        <v>0</v>
      </c>
      <c r="Q53" s="4">
        <v>378.21426350000002</v>
      </c>
    </row>
    <row r="54" spans="1:17">
      <c r="A54" s="4">
        <v>53</v>
      </c>
      <c r="B54" s="4">
        <f t="shared" si="15"/>
        <v>100</v>
      </c>
      <c r="C54" s="4">
        <f t="shared" si="16"/>
        <v>0</v>
      </c>
      <c r="D54" s="4">
        <f t="shared" si="17"/>
        <v>0</v>
      </c>
      <c r="E54" s="4">
        <f t="shared" si="18"/>
        <v>0</v>
      </c>
      <c r="F54" s="4">
        <f t="shared" si="19"/>
        <v>0</v>
      </c>
      <c r="G54" s="4">
        <v>379.21426350000002</v>
      </c>
      <c r="L54" s="4">
        <f t="shared" si="10"/>
        <v>3.185559317401525E-5</v>
      </c>
      <c r="M54" s="4">
        <f t="shared" si="20"/>
        <v>0</v>
      </c>
      <c r="N54" s="4">
        <f t="shared" si="21"/>
        <v>0</v>
      </c>
      <c r="O54" s="4">
        <f t="shared" si="22"/>
        <v>0</v>
      </c>
      <c r="P54" s="4">
        <f t="shared" si="23"/>
        <v>0</v>
      </c>
      <c r="Q54" s="4">
        <v>379.21426350000002</v>
      </c>
    </row>
    <row r="55" spans="1:17">
      <c r="A55" s="4">
        <v>54</v>
      </c>
      <c r="B55" s="4">
        <f t="shared" si="15"/>
        <v>100</v>
      </c>
      <c r="C55" s="4">
        <f t="shared" si="16"/>
        <v>0</v>
      </c>
      <c r="D55" s="4">
        <f t="shared" si="17"/>
        <v>0</v>
      </c>
      <c r="E55" s="4">
        <f t="shared" si="18"/>
        <v>0</v>
      </c>
      <c r="F55" s="4">
        <f t="shared" si="19"/>
        <v>0</v>
      </c>
      <c r="G55" s="4">
        <v>380.21426350000002</v>
      </c>
      <c r="L55" s="4">
        <f t="shared" si="10"/>
        <v>2.3891694880511437E-5</v>
      </c>
      <c r="M55" s="4">
        <f t="shared" si="20"/>
        <v>0</v>
      </c>
      <c r="N55" s="4">
        <f t="shared" si="21"/>
        <v>0</v>
      </c>
      <c r="O55" s="4">
        <f t="shared" si="22"/>
        <v>0</v>
      </c>
      <c r="P55" s="4">
        <f t="shared" si="23"/>
        <v>0</v>
      </c>
      <c r="Q55" s="4">
        <v>380.21426350000002</v>
      </c>
    </row>
    <row r="56" spans="1:17">
      <c r="A56" s="4">
        <v>55</v>
      </c>
      <c r="B56" s="4">
        <f t="shared" si="15"/>
        <v>100</v>
      </c>
      <c r="C56" s="4">
        <f t="shared" si="16"/>
        <v>0</v>
      </c>
      <c r="D56" s="4">
        <f t="shared" si="17"/>
        <v>0</v>
      </c>
      <c r="E56" s="4">
        <f t="shared" si="18"/>
        <v>0</v>
      </c>
      <c r="F56" s="4">
        <f t="shared" si="19"/>
        <v>0</v>
      </c>
      <c r="G56" s="4">
        <v>381.21426350000002</v>
      </c>
      <c r="L56" s="4">
        <f t="shared" si="10"/>
        <v>1.7918771160383577E-5</v>
      </c>
      <c r="M56" s="4">
        <f t="shared" si="20"/>
        <v>0</v>
      </c>
      <c r="N56" s="4">
        <f t="shared" si="21"/>
        <v>0</v>
      </c>
      <c r="O56" s="4">
        <f t="shared" si="22"/>
        <v>0</v>
      </c>
      <c r="P56" s="4">
        <f t="shared" si="23"/>
        <v>0</v>
      </c>
      <c r="Q56" s="4">
        <v>381.21426350000002</v>
      </c>
    </row>
    <row r="57" spans="1:17">
      <c r="A57" s="4">
        <v>56</v>
      </c>
      <c r="B57" s="4">
        <f t="shared" si="15"/>
        <v>100</v>
      </c>
      <c r="C57" s="4">
        <f t="shared" si="16"/>
        <v>0</v>
      </c>
      <c r="D57" s="4">
        <f t="shared" si="17"/>
        <v>0</v>
      </c>
      <c r="E57" s="4">
        <f t="shared" si="18"/>
        <v>0</v>
      </c>
      <c r="F57" s="4">
        <f t="shared" si="19"/>
        <v>0</v>
      </c>
      <c r="G57" s="4">
        <v>382.21426350000002</v>
      </c>
      <c r="L57" s="4">
        <f t="shared" si="10"/>
        <v>1.3439078370287683E-5</v>
      </c>
      <c r="M57" s="4">
        <f t="shared" si="20"/>
        <v>0</v>
      </c>
      <c r="N57" s="4">
        <f t="shared" si="21"/>
        <v>0</v>
      </c>
      <c r="O57" s="4">
        <f t="shared" si="22"/>
        <v>0</v>
      </c>
      <c r="P57" s="4">
        <f t="shared" si="23"/>
        <v>0</v>
      </c>
      <c r="Q57" s="4">
        <v>382.21426350000002</v>
      </c>
    </row>
    <row r="58" spans="1:17">
      <c r="A58" s="4">
        <v>57</v>
      </c>
      <c r="B58" s="4">
        <f t="shared" si="15"/>
        <v>100</v>
      </c>
      <c r="C58" s="4">
        <f t="shared" si="16"/>
        <v>0</v>
      </c>
      <c r="D58" s="4">
        <f t="shared" si="17"/>
        <v>0</v>
      </c>
      <c r="E58" s="4">
        <f t="shared" si="18"/>
        <v>0</v>
      </c>
      <c r="F58" s="4">
        <f t="shared" si="19"/>
        <v>0</v>
      </c>
      <c r="G58" s="4">
        <v>383.21426350000002</v>
      </c>
      <c r="L58" s="4">
        <f t="shared" si="10"/>
        <v>1.0079308777715763E-5</v>
      </c>
      <c r="M58" s="4">
        <f t="shared" si="20"/>
        <v>0</v>
      </c>
      <c r="N58" s="4">
        <f t="shared" si="21"/>
        <v>0</v>
      </c>
      <c r="O58" s="4">
        <f t="shared" si="22"/>
        <v>0</v>
      </c>
      <c r="P58" s="4">
        <f t="shared" si="23"/>
        <v>0</v>
      </c>
      <c r="Q58" s="4">
        <v>383.21426350000002</v>
      </c>
    </row>
    <row r="59" spans="1:17">
      <c r="A59" s="4">
        <v>58</v>
      </c>
      <c r="B59" s="4">
        <f t="shared" si="15"/>
        <v>100</v>
      </c>
      <c r="C59" s="4">
        <f t="shared" si="16"/>
        <v>0</v>
      </c>
      <c r="D59" s="4">
        <f t="shared" si="17"/>
        <v>0</v>
      </c>
      <c r="E59" s="4">
        <f t="shared" si="18"/>
        <v>0</v>
      </c>
      <c r="F59" s="4">
        <f t="shared" si="19"/>
        <v>0</v>
      </c>
      <c r="G59" s="4">
        <v>384.21426350000002</v>
      </c>
      <c r="L59" s="4">
        <f t="shared" si="10"/>
        <v>7.5594815832868223E-6</v>
      </c>
      <c r="M59" s="4">
        <f t="shared" si="20"/>
        <v>0</v>
      </c>
      <c r="N59" s="4">
        <f t="shared" si="21"/>
        <v>0</v>
      </c>
      <c r="O59" s="4">
        <f t="shared" si="22"/>
        <v>0</v>
      </c>
      <c r="P59" s="4">
        <f t="shared" si="23"/>
        <v>0</v>
      </c>
      <c r="Q59" s="4">
        <v>384.21426350000002</v>
      </c>
    </row>
    <row r="60" spans="1:17">
      <c r="A60" s="4">
        <v>59</v>
      </c>
      <c r="B60" s="4">
        <f t="shared" si="15"/>
        <v>100</v>
      </c>
      <c r="C60" s="4">
        <f t="shared" si="16"/>
        <v>0</v>
      </c>
      <c r="D60" s="4">
        <f t="shared" si="17"/>
        <v>0</v>
      </c>
      <c r="E60" s="4">
        <f t="shared" si="18"/>
        <v>0</v>
      </c>
      <c r="F60" s="4">
        <f t="shared" si="19"/>
        <v>0</v>
      </c>
      <c r="G60" s="4">
        <v>385.21426350000002</v>
      </c>
      <c r="L60" s="4">
        <f t="shared" si="10"/>
        <v>5.6696111874651167E-6</v>
      </c>
      <c r="M60" s="4">
        <f t="shared" si="20"/>
        <v>0</v>
      </c>
      <c r="N60" s="4">
        <f t="shared" si="21"/>
        <v>0</v>
      </c>
      <c r="O60" s="4">
        <f t="shared" si="22"/>
        <v>0</v>
      </c>
      <c r="P60" s="4">
        <f t="shared" si="23"/>
        <v>0</v>
      </c>
      <c r="Q60" s="4">
        <v>385.21426350000002</v>
      </c>
    </row>
    <row r="61" spans="1:17">
      <c r="A61" s="4">
        <v>60</v>
      </c>
      <c r="B61" s="4">
        <f t="shared" si="15"/>
        <v>100</v>
      </c>
      <c r="C61" s="4">
        <f t="shared" si="16"/>
        <v>0</v>
      </c>
      <c r="D61" s="4">
        <f t="shared" si="17"/>
        <v>0</v>
      </c>
      <c r="E61" s="4">
        <f t="shared" si="18"/>
        <v>0</v>
      </c>
      <c r="F61" s="4">
        <f t="shared" si="19"/>
        <v>0</v>
      </c>
      <c r="G61" s="4">
        <v>386.21426350000002</v>
      </c>
      <c r="L61" s="4">
        <f t="shared" si="10"/>
        <v>4.2522083905988378E-6</v>
      </c>
      <c r="M61" s="4">
        <f t="shared" si="20"/>
        <v>0</v>
      </c>
      <c r="N61" s="4">
        <f t="shared" si="21"/>
        <v>0</v>
      </c>
      <c r="O61" s="4">
        <f t="shared" si="22"/>
        <v>0</v>
      </c>
      <c r="P61" s="4">
        <f t="shared" si="23"/>
        <v>0</v>
      </c>
      <c r="Q61" s="4">
        <v>386.21426350000002</v>
      </c>
    </row>
    <row r="62" spans="1:17">
      <c r="A62" s="4">
        <v>61</v>
      </c>
      <c r="B62" s="4">
        <f t="shared" si="15"/>
        <v>100</v>
      </c>
      <c r="C62" s="4">
        <f t="shared" si="16"/>
        <v>0</v>
      </c>
      <c r="D62" s="4">
        <f t="shared" si="17"/>
        <v>0</v>
      </c>
      <c r="E62" s="4">
        <f t="shared" si="18"/>
        <v>0</v>
      </c>
      <c r="F62" s="4">
        <f t="shared" si="19"/>
        <v>0</v>
      </c>
      <c r="G62" s="4">
        <v>387.21426350000002</v>
      </c>
      <c r="L62" s="4">
        <f t="shared" si="10"/>
        <v>3.1891562929491285E-6</v>
      </c>
      <c r="M62" s="4">
        <f t="shared" si="20"/>
        <v>0</v>
      </c>
      <c r="N62" s="4">
        <f t="shared" si="21"/>
        <v>0</v>
      </c>
      <c r="O62" s="4">
        <f t="shared" si="22"/>
        <v>0</v>
      </c>
      <c r="P62" s="4">
        <f t="shared" si="23"/>
        <v>0</v>
      </c>
      <c r="Q62" s="4">
        <v>387.21426350000002</v>
      </c>
    </row>
    <row r="63" spans="1:17">
      <c r="A63" s="4">
        <v>62</v>
      </c>
      <c r="B63" s="4">
        <f t="shared" si="15"/>
        <v>100</v>
      </c>
      <c r="C63" s="4">
        <f t="shared" si="16"/>
        <v>0</v>
      </c>
      <c r="D63" s="4">
        <f t="shared" si="17"/>
        <v>0</v>
      </c>
      <c r="E63" s="4">
        <f t="shared" si="18"/>
        <v>0</v>
      </c>
      <c r="F63" s="4">
        <f t="shared" si="19"/>
        <v>0</v>
      </c>
      <c r="G63" s="4">
        <v>388.21426350000002</v>
      </c>
      <c r="L63" s="4">
        <f t="shared" si="10"/>
        <v>2.3918672197118462E-6</v>
      </c>
      <c r="M63" s="4">
        <f t="shared" si="20"/>
        <v>0</v>
      </c>
      <c r="N63" s="4">
        <f t="shared" si="21"/>
        <v>0</v>
      </c>
      <c r="O63" s="4">
        <f t="shared" si="22"/>
        <v>0</v>
      </c>
      <c r="P63" s="4">
        <f t="shared" si="23"/>
        <v>0</v>
      </c>
      <c r="Q63" s="4">
        <v>388.21426350000002</v>
      </c>
    </row>
    <row r="64" spans="1:17">
      <c r="A64" s="4">
        <v>63</v>
      </c>
      <c r="B64" s="4">
        <f t="shared" si="15"/>
        <v>100</v>
      </c>
      <c r="C64" s="4">
        <f t="shared" si="16"/>
        <v>0</v>
      </c>
      <c r="D64" s="4">
        <f t="shared" si="17"/>
        <v>0</v>
      </c>
      <c r="E64" s="4">
        <f t="shared" si="18"/>
        <v>0</v>
      </c>
      <c r="F64" s="4">
        <f t="shared" si="19"/>
        <v>0</v>
      </c>
      <c r="G64" s="4">
        <v>389.21426350000002</v>
      </c>
      <c r="L64" s="4">
        <f t="shared" si="10"/>
        <v>1.7939004147838846E-6</v>
      </c>
      <c r="M64" s="4">
        <f t="shared" si="20"/>
        <v>0</v>
      </c>
      <c r="N64" s="4">
        <f t="shared" si="21"/>
        <v>0</v>
      </c>
      <c r="O64" s="4">
        <f t="shared" si="22"/>
        <v>0</v>
      </c>
      <c r="P64" s="4">
        <f t="shared" si="23"/>
        <v>0</v>
      </c>
      <c r="Q64" s="4">
        <v>389.21426350000002</v>
      </c>
    </row>
    <row r="65" spans="1:17">
      <c r="A65" s="4">
        <v>64</v>
      </c>
      <c r="B65" s="4">
        <f t="shared" si="15"/>
        <v>100</v>
      </c>
      <c r="C65" s="4">
        <f t="shared" si="16"/>
        <v>0</v>
      </c>
      <c r="D65" s="4">
        <f t="shared" si="17"/>
        <v>0</v>
      </c>
      <c r="E65" s="4">
        <f t="shared" si="18"/>
        <v>0</v>
      </c>
      <c r="F65" s="4">
        <f t="shared" si="19"/>
        <v>0</v>
      </c>
      <c r="G65" s="4">
        <v>390.21426350000002</v>
      </c>
      <c r="L65" s="4">
        <f t="shared" si="10"/>
        <v>1.3454253110879134E-6</v>
      </c>
      <c r="M65" s="4">
        <f t="shared" si="20"/>
        <v>0</v>
      </c>
      <c r="N65" s="4">
        <f t="shared" si="21"/>
        <v>0</v>
      </c>
      <c r="O65" s="4">
        <f t="shared" si="22"/>
        <v>0</v>
      </c>
      <c r="P65" s="4">
        <f t="shared" si="23"/>
        <v>0</v>
      </c>
      <c r="Q65" s="4">
        <v>390.21426350000002</v>
      </c>
    </row>
    <row r="66" spans="1:17">
      <c r="A66" s="4">
        <v>65</v>
      </c>
      <c r="B66" s="4">
        <f t="shared" si="15"/>
        <v>100</v>
      </c>
      <c r="C66" s="4">
        <f t="shared" si="16"/>
        <v>0</v>
      </c>
      <c r="D66" s="4">
        <f t="shared" si="17"/>
        <v>0</v>
      </c>
      <c r="E66" s="4">
        <f t="shared" si="18"/>
        <v>0</v>
      </c>
      <c r="F66" s="4">
        <f t="shared" si="19"/>
        <v>0</v>
      </c>
      <c r="G66" s="4">
        <v>391.21426350000002</v>
      </c>
      <c r="L66" s="4">
        <f t="shared" si="10"/>
        <v>1.0090689833159351E-6</v>
      </c>
      <c r="M66" s="4">
        <f t="shared" si="20"/>
        <v>0</v>
      </c>
      <c r="N66" s="4">
        <f t="shared" si="21"/>
        <v>0</v>
      </c>
      <c r="O66" s="4">
        <f t="shared" si="22"/>
        <v>0</v>
      </c>
      <c r="P66" s="4">
        <f t="shared" si="23"/>
        <v>0</v>
      </c>
      <c r="Q66" s="4">
        <v>391.21426350000002</v>
      </c>
    </row>
    <row r="67" spans="1:17">
      <c r="A67" s="4">
        <v>66</v>
      </c>
      <c r="B67" s="4">
        <f t="shared" si="15"/>
        <v>100</v>
      </c>
      <c r="C67" s="4">
        <f t="shared" si="16"/>
        <v>0</v>
      </c>
      <c r="D67" s="4">
        <f t="shared" si="17"/>
        <v>0</v>
      </c>
      <c r="E67" s="4">
        <f t="shared" si="18"/>
        <v>0</v>
      </c>
      <c r="F67" s="4">
        <f t="shared" si="19"/>
        <v>0</v>
      </c>
      <c r="G67" s="4">
        <v>392.21426350000002</v>
      </c>
      <c r="L67" s="4">
        <f t="shared" si="10"/>
        <v>7.5680173748695136E-7</v>
      </c>
      <c r="M67" s="4">
        <f t="shared" si="20"/>
        <v>0</v>
      </c>
      <c r="N67" s="4">
        <f t="shared" si="21"/>
        <v>0</v>
      </c>
      <c r="O67" s="4">
        <f t="shared" si="22"/>
        <v>0</v>
      </c>
      <c r="P67" s="4">
        <f t="shared" si="23"/>
        <v>0</v>
      </c>
      <c r="Q67" s="4">
        <v>392.21426350000002</v>
      </c>
    </row>
    <row r="68" spans="1:17">
      <c r="A68" s="4">
        <v>67</v>
      </c>
      <c r="B68" s="4">
        <f t="shared" si="15"/>
        <v>100</v>
      </c>
      <c r="C68" s="4">
        <f t="shared" si="16"/>
        <v>0</v>
      </c>
      <c r="D68" s="4">
        <f t="shared" si="17"/>
        <v>0</v>
      </c>
      <c r="E68" s="4">
        <f t="shared" si="18"/>
        <v>0</v>
      </c>
      <c r="F68" s="4">
        <f t="shared" si="19"/>
        <v>0</v>
      </c>
      <c r="G68" s="4">
        <v>393.21426350000002</v>
      </c>
      <c r="L68" s="4">
        <f t="shared" ref="L68:L90" si="24">IF(L67=0,0,L67*0.75)</f>
        <v>5.6760130311521346E-7</v>
      </c>
      <c r="M68" s="4">
        <f t="shared" si="20"/>
        <v>0</v>
      </c>
      <c r="N68" s="4">
        <f t="shared" si="21"/>
        <v>0</v>
      </c>
      <c r="O68" s="4">
        <f t="shared" si="22"/>
        <v>0</v>
      </c>
      <c r="P68" s="4">
        <f t="shared" si="23"/>
        <v>0</v>
      </c>
      <c r="Q68" s="4">
        <v>393.21426350000002</v>
      </c>
    </row>
    <row r="69" spans="1:17">
      <c r="A69" s="4">
        <v>68</v>
      </c>
      <c r="B69" s="4">
        <f t="shared" si="15"/>
        <v>100</v>
      </c>
      <c r="C69" s="4">
        <f t="shared" si="16"/>
        <v>0</v>
      </c>
      <c r="D69" s="4">
        <f t="shared" si="17"/>
        <v>0</v>
      </c>
      <c r="E69" s="4">
        <f t="shared" si="18"/>
        <v>0</v>
      </c>
      <c r="F69" s="4">
        <f t="shared" si="19"/>
        <v>0</v>
      </c>
      <c r="G69" s="4">
        <v>394.21426350000002</v>
      </c>
      <c r="L69" s="4">
        <f t="shared" si="24"/>
        <v>4.257009773364101E-7</v>
      </c>
      <c r="M69" s="4">
        <f t="shared" si="20"/>
        <v>0</v>
      </c>
      <c r="N69" s="4">
        <f t="shared" si="21"/>
        <v>0</v>
      </c>
      <c r="O69" s="4">
        <f t="shared" si="22"/>
        <v>0</v>
      </c>
      <c r="P69" s="4">
        <f t="shared" si="23"/>
        <v>0</v>
      </c>
      <c r="Q69" s="4">
        <v>394.21426350000002</v>
      </c>
    </row>
    <row r="70" spans="1:17">
      <c r="A70" s="4">
        <v>69</v>
      </c>
      <c r="B70" s="4">
        <f t="shared" si="15"/>
        <v>100</v>
      </c>
      <c r="C70" s="4">
        <f t="shared" si="16"/>
        <v>0</v>
      </c>
      <c r="D70" s="4">
        <f t="shared" si="17"/>
        <v>0</v>
      </c>
      <c r="E70" s="4">
        <f t="shared" si="18"/>
        <v>0</v>
      </c>
      <c r="F70" s="4">
        <f t="shared" si="19"/>
        <v>0</v>
      </c>
      <c r="G70" s="4">
        <v>395.21426350000002</v>
      </c>
      <c r="L70" s="4">
        <f t="shared" si="24"/>
        <v>3.1927573300230755E-7</v>
      </c>
      <c r="M70" s="4">
        <f t="shared" si="20"/>
        <v>0</v>
      </c>
      <c r="N70" s="4">
        <f t="shared" si="21"/>
        <v>0</v>
      </c>
      <c r="O70" s="4">
        <f t="shared" si="22"/>
        <v>0</v>
      </c>
      <c r="P70" s="4">
        <f t="shared" si="23"/>
        <v>0</v>
      </c>
      <c r="Q70" s="4">
        <v>395.21426350000002</v>
      </c>
    </row>
    <row r="71" spans="1:17">
      <c r="A71" s="4">
        <v>70</v>
      </c>
      <c r="B71" s="4">
        <f t="shared" si="15"/>
        <v>100</v>
      </c>
      <c r="C71" s="4">
        <f t="shared" si="16"/>
        <v>0</v>
      </c>
      <c r="D71" s="4">
        <f t="shared" si="17"/>
        <v>0</v>
      </c>
      <c r="E71" s="4">
        <f t="shared" si="18"/>
        <v>0</v>
      </c>
      <c r="F71" s="4">
        <f t="shared" si="19"/>
        <v>0</v>
      </c>
      <c r="G71" s="4">
        <v>396.21426350000002</v>
      </c>
      <c r="L71" s="4">
        <f t="shared" si="24"/>
        <v>2.3945679975173066E-7</v>
      </c>
      <c r="M71" s="4">
        <f t="shared" si="20"/>
        <v>0</v>
      </c>
      <c r="N71" s="4">
        <f t="shared" si="21"/>
        <v>0</v>
      </c>
      <c r="O71" s="4">
        <f t="shared" si="22"/>
        <v>0</v>
      </c>
      <c r="P71" s="4">
        <f t="shared" si="23"/>
        <v>0</v>
      </c>
      <c r="Q71" s="4">
        <v>396.21426350000002</v>
      </c>
    </row>
    <row r="72" spans="1:17">
      <c r="A72" s="4">
        <v>71</v>
      </c>
      <c r="B72" s="4">
        <f t="shared" si="15"/>
        <v>100</v>
      </c>
      <c r="C72" s="4">
        <f t="shared" si="16"/>
        <v>0</v>
      </c>
      <c r="D72" s="4">
        <f t="shared" si="17"/>
        <v>0</v>
      </c>
      <c r="E72" s="4">
        <f t="shared" si="18"/>
        <v>0</v>
      </c>
      <c r="F72" s="4">
        <f t="shared" si="19"/>
        <v>0</v>
      </c>
      <c r="G72" s="4">
        <v>397.21426350000002</v>
      </c>
      <c r="L72" s="4">
        <f t="shared" si="24"/>
        <v>1.7959259981379801E-7</v>
      </c>
      <c r="M72" s="4">
        <f t="shared" si="20"/>
        <v>0</v>
      </c>
      <c r="N72" s="4">
        <f t="shared" si="21"/>
        <v>0</v>
      </c>
      <c r="O72" s="4">
        <f t="shared" si="22"/>
        <v>0</v>
      </c>
      <c r="P72" s="4">
        <f t="shared" si="23"/>
        <v>0</v>
      </c>
      <c r="Q72" s="4">
        <v>397.21426350000002</v>
      </c>
    </row>
    <row r="73" spans="1:17">
      <c r="A73" s="4">
        <v>72</v>
      </c>
      <c r="B73" s="4">
        <f t="shared" si="15"/>
        <v>100</v>
      </c>
      <c r="C73" s="4">
        <f t="shared" si="16"/>
        <v>0</v>
      </c>
      <c r="D73" s="4">
        <f t="shared" si="17"/>
        <v>0</v>
      </c>
      <c r="E73" s="4">
        <f t="shared" si="18"/>
        <v>0</v>
      </c>
      <c r="F73" s="4">
        <f t="shared" si="19"/>
        <v>0</v>
      </c>
      <c r="G73" s="4">
        <v>398.21426350000002</v>
      </c>
      <c r="L73" s="4">
        <f t="shared" si="24"/>
        <v>1.3469444986034851E-7</v>
      </c>
      <c r="M73" s="4">
        <f t="shared" si="20"/>
        <v>0</v>
      </c>
      <c r="N73" s="4">
        <f t="shared" si="21"/>
        <v>0</v>
      </c>
      <c r="O73" s="4">
        <f t="shared" si="22"/>
        <v>0</v>
      </c>
      <c r="P73" s="4">
        <f t="shared" si="23"/>
        <v>0</v>
      </c>
      <c r="Q73" s="4">
        <v>398.21426350000002</v>
      </c>
    </row>
    <row r="74" spans="1:17">
      <c r="A74" s="4">
        <v>73</v>
      </c>
      <c r="B74" s="4">
        <f t="shared" si="15"/>
        <v>100</v>
      </c>
      <c r="C74" s="4">
        <f t="shared" si="16"/>
        <v>0</v>
      </c>
      <c r="D74" s="4">
        <f t="shared" si="17"/>
        <v>0</v>
      </c>
      <c r="E74" s="4">
        <f t="shared" si="18"/>
        <v>0</v>
      </c>
      <c r="F74" s="4">
        <f t="shared" si="19"/>
        <v>0</v>
      </c>
      <c r="G74" s="4">
        <v>399.21426350000002</v>
      </c>
      <c r="L74" s="4">
        <f t="shared" si="24"/>
        <v>1.0102083739526138E-7</v>
      </c>
      <c r="M74" s="4">
        <f t="shared" si="20"/>
        <v>0</v>
      </c>
      <c r="N74" s="4">
        <f t="shared" si="21"/>
        <v>0</v>
      </c>
      <c r="O74" s="4">
        <f t="shared" si="22"/>
        <v>0</v>
      </c>
      <c r="P74" s="4">
        <f t="shared" si="23"/>
        <v>0</v>
      </c>
      <c r="Q74" s="4">
        <v>399.21426350000002</v>
      </c>
    </row>
    <row r="75" spans="1:17">
      <c r="A75" s="4">
        <v>74</v>
      </c>
      <c r="B75" s="4">
        <f t="shared" si="15"/>
        <v>100</v>
      </c>
      <c r="C75" s="4">
        <f t="shared" si="16"/>
        <v>0</v>
      </c>
      <c r="D75" s="4">
        <f t="shared" si="17"/>
        <v>0</v>
      </c>
      <c r="E75" s="4">
        <f t="shared" si="18"/>
        <v>0</v>
      </c>
      <c r="F75" s="4">
        <f t="shared" si="19"/>
        <v>0</v>
      </c>
      <c r="G75" s="4">
        <v>400.21426350000002</v>
      </c>
      <c r="L75" s="4">
        <f t="shared" si="24"/>
        <v>7.5765628046446038E-8</v>
      </c>
      <c r="M75" s="4">
        <f t="shared" si="20"/>
        <v>0</v>
      </c>
      <c r="N75" s="4">
        <f t="shared" si="21"/>
        <v>0</v>
      </c>
      <c r="O75" s="4">
        <f t="shared" si="22"/>
        <v>0</v>
      </c>
      <c r="P75" s="4">
        <f t="shared" si="23"/>
        <v>0</v>
      </c>
      <c r="Q75" s="4">
        <v>400.21426350000002</v>
      </c>
    </row>
    <row r="76" spans="1:17">
      <c r="A76" s="4">
        <v>75</v>
      </c>
      <c r="B76" s="4">
        <f t="shared" si="15"/>
        <v>100</v>
      </c>
      <c r="C76" s="4">
        <f t="shared" si="16"/>
        <v>0</v>
      </c>
      <c r="D76" s="4">
        <f t="shared" si="17"/>
        <v>0</v>
      </c>
      <c r="E76" s="4">
        <f t="shared" si="18"/>
        <v>0</v>
      </c>
      <c r="F76" s="4">
        <f t="shared" si="19"/>
        <v>0</v>
      </c>
      <c r="G76" s="4">
        <v>401.21426350000002</v>
      </c>
      <c r="L76" s="4">
        <f t="shared" si="24"/>
        <v>5.6824221034834529E-8</v>
      </c>
      <c r="M76" s="4">
        <f t="shared" si="20"/>
        <v>0</v>
      </c>
      <c r="N76" s="4">
        <f t="shared" si="21"/>
        <v>0</v>
      </c>
      <c r="O76" s="4">
        <f t="shared" si="22"/>
        <v>0</v>
      </c>
      <c r="P76" s="4">
        <f t="shared" si="23"/>
        <v>0</v>
      </c>
      <c r="Q76" s="4">
        <v>401.21426350000002</v>
      </c>
    </row>
    <row r="77" spans="1:17">
      <c r="A77" s="4">
        <v>76</v>
      </c>
      <c r="B77" s="4">
        <f t="shared" si="15"/>
        <v>100</v>
      </c>
      <c r="C77" s="4">
        <f t="shared" si="16"/>
        <v>0</v>
      </c>
      <c r="D77" s="4">
        <f t="shared" si="17"/>
        <v>0</v>
      </c>
      <c r="E77" s="4">
        <f t="shared" si="18"/>
        <v>0</v>
      </c>
      <c r="F77" s="4">
        <f t="shared" si="19"/>
        <v>0</v>
      </c>
      <c r="G77" s="4">
        <v>402.21426350000002</v>
      </c>
      <c r="L77" s="4">
        <f t="shared" si="24"/>
        <v>4.2618165776125895E-8</v>
      </c>
      <c r="M77" s="4">
        <f t="shared" si="20"/>
        <v>0</v>
      </c>
      <c r="N77" s="4">
        <f t="shared" si="21"/>
        <v>0</v>
      </c>
      <c r="O77" s="4">
        <f t="shared" si="22"/>
        <v>0</v>
      </c>
      <c r="P77" s="4">
        <f t="shared" si="23"/>
        <v>0</v>
      </c>
      <c r="Q77" s="4">
        <v>402.21426350000002</v>
      </c>
    </row>
    <row r="78" spans="1:17">
      <c r="A78" s="4">
        <v>77</v>
      </c>
      <c r="B78" s="4">
        <f t="shared" si="15"/>
        <v>100</v>
      </c>
      <c r="C78" s="4">
        <f t="shared" si="16"/>
        <v>0</v>
      </c>
      <c r="D78" s="4">
        <f t="shared" si="17"/>
        <v>0</v>
      </c>
      <c r="E78" s="4">
        <f t="shared" si="18"/>
        <v>0</v>
      </c>
      <c r="F78" s="4">
        <f t="shared" si="19"/>
        <v>0</v>
      </c>
      <c r="G78" s="4">
        <v>403.21426350000002</v>
      </c>
      <c r="L78" s="4">
        <f t="shared" si="24"/>
        <v>3.1963624332094421E-8</v>
      </c>
      <c r="M78" s="4">
        <f t="shared" si="20"/>
        <v>0</v>
      </c>
      <c r="N78" s="4">
        <f t="shared" si="21"/>
        <v>0</v>
      </c>
      <c r="O78" s="4">
        <f t="shared" si="22"/>
        <v>0</v>
      </c>
      <c r="P78" s="4">
        <f t="shared" si="23"/>
        <v>0</v>
      </c>
      <c r="Q78" s="4">
        <v>403.21426350000002</v>
      </c>
    </row>
    <row r="79" spans="1:17">
      <c r="A79" s="4">
        <v>78</v>
      </c>
      <c r="B79" s="4">
        <f t="shared" si="15"/>
        <v>100</v>
      </c>
      <c r="C79" s="4">
        <f t="shared" si="16"/>
        <v>0</v>
      </c>
      <c r="D79" s="4">
        <f t="shared" si="17"/>
        <v>0</v>
      </c>
      <c r="E79" s="4">
        <f t="shared" si="18"/>
        <v>0</v>
      </c>
      <c r="F79" s="4">
        <f t="shared" si="19"/>
        <v>0</v>
      </c>
      <c r="G79" s="4">
        <v>404.21426350000002</v>
      </c>
      <c r="L79" s="4">
        <f t="shared" si="24"/>
        <v>2.3972718249070814E-8</v>
      </c>
      <c r="M79" s="4">
        <f t="shared" si="20"/>
        <v>0</v>
      </c>
      <c r="N79" s="4">
        <f t="shared" si="21"/>
        <v>0</v>
      </c>
      <c r="O79" s="4">
        <f t="shared" si="22"/>
        <v>0</v>
      </c>
      <c r="P79" s="4">
        <f t="shared" si="23"/>
        <v>0</v>
      </c>
      <c r="Q79" s="4">
        <v>404.21426350000002</v>
      </c>
    </row>
    <row r="80" spans="1:17">
      <c r="A80" s="4">
        <v>79</v>
      </c>
      <c r="B80" s="4">
        <f t="shared" si="15"/>
        <v>100</v>
      </c>
      <c r="C80" s="4">
        <f t="shared" si="16"/>
        <v>0</v>
      </c>
      <c r="D80" s="4">
        <f t="shared" si="17"/>
        <v>0</v>
      </c>
      <c r="E80" s="4">
        <f t="shared" si="18"/>
        <v>0</v>
      </c>
      <c r="F80" s="4">
        <f t="shared" si="19"/>
        <v>0</v>
      </c>
      <c r="G80" s="4">
        <v>405.21426350000002</v>
      </c>
      <c r="L80" s="4">
        <f t="shared" si="24"/>
        <v>1.7979538686803111E-8</v>
      </c>
      <c r="M80" s="4">
        <f t="shared" si="20"/>
        <v>0</v>
      </c>
      <c r="N80" s="4">
        <f t="shared" si="21"/>
        <v>0</v>
      </c>
      <c r="O80" s="4">
        <f t="shared" si="22"/>
        <v>0</v>
      </c>
      <c r="P80" s="4">
        <f t="shared" si="23"/>
        <v>0</v>
      </c>
      <c r="Q80" s="4">
        <v>405.21426350000002</v>
      </c>
    </row>
    <row r="81" spans="1:17">
      <c r="A81" s="4">
        <v>80</v>
      </c>
      <c r="B81" s="4">
        <f t="shared" si="15"/>
        <v>100</v>
      </c>
      <c r="C81" s="4">
        <f t="shared" si="16"/>
        <v>0</v>
      </c>
      <c r="D81" s="4">
        <f t="shared" si="17"/>
        <v>0</v>
      </c>
      <c r="E81" s="4">
        <f t="shared" si="18"/>
        <v>0</v>
      </c>
      <c r="F81" s="4">
        <f t="shared" si="19"/>
        <v>0</v>
      </c>
      <c r="G81" s="4">
        <v>406.21426350000002</v>
      </c>
      <c r="L81" s="4">
        <f t="shared" si="24"/>
        <v>1.3484654015102333E-8</v>
      </c>
      <c r="M81" s="4">
        <f t="shared" si="20"/>
        <v>0</v>
      </c>
      <c r="N81" s="4">
        <f t="shared" si="21"/>
        <v>0</v>
      </c>
      <c r="O81" s="4">
        <f t="shared" si="22"/>
        <v>0</v>
      </c>
      <c r="P81" s="4">
        <f t="shared" si="23"/>
        <v>0</v>
      </c>
      <c r="Q81" s="4">
        <v>406.21426350000002</v>
      </c>
    </row>
    <row r="82" spans="1:17">
      <c r="A82" s="4">
        <v>81</v>
      </c>
      <c r="B82" s="4">
        <f t="shared" si="15"/>
        <v>100</v>
      </c>
      <c r="C82" s="4">
        <f t="shared" si="16"/>
        <v>0</v>
      </c>
      <c r="D82" s="4">
        <f t="shared" si="17"/>
        <v>0</v>
      </c>
      <c r="E82" s="4">
        <f t="shared" si="18"/>
        <v>0</v>
      </c>
      <c r="F82" s="4">
        <f t="shared" si="19"/>
        <v>0</v>
      </c>
      <c r="G82" s="4">
        <v>407.21426350000002</v>
      </c>
      <c r="L82" s="4">
        <f t="shared" si="24"/>
        <v>1.011349051132675E-8</v>
      </c>
      <c r="M82" s="4">
        <f t="shared" si="20"/>
        <v>0</v>
      </c>
      <c r="N82" s="4">
        <f t="shared" si="21"/>
        <v>0</v>
      </c>
      <c r="O82" s="4">
        <f t="shared" si="22"/>
        <v>0</v>
      </c>
      <c r="P82" s="4">
        <f t="shared" si="23"/>
        <v>0</v>
      </c>
      <c r="Q82" s="4">
        <v>407.21426350000002</v>
      </c>
    </row>
    <row r="83" spans="1:17">
      <c r="A83" s="4">
        <v>82</v>
      </c>
      <c r="B83" s="4">
        <f t="shared" si="15"/>
        <v>100</v>
      </c>
      <c r="C83" s="4">
        <f t="shared" si="16"/>
        <v>0</v>
      </c>
      <c r="D83" s="4">
        <f t="shared" si="17"/>
        <v>0</v>
      </c>
      <c r="E83" s="4">
        <f t="shared" si="18"/>
        <v>0</v>
      </c>
      <c r="F83" s="4">
        <f t="shared" si="19"/>
        <v>0</v>
      </c>
      <c r="G83" s="4">
        <v>408.21426350000002</v>
      </c>
      <c r="L83" s="4">
        <f t="shared" si="24"/>
        <v>7.5851178834950627E-9</v>
      </c>
      <c r="M83" s="4">
        <f t="shared" si="20"/>
        <v>0</v>
      </c>
      <c r="N83" s="4">
        <f t="shared" si="21"/>
        <v>0</v>
      </c>
      <c r="O83" s="4">
        <f t="shared" si="22"/>
        <v>0</v>
      </c>
      <c r="P83" s="4">
        <f t="shared" si="23"/>
        <v>0</v>
      </c>
      <c r="Q83" s="4">
        <v>408.21426350000002</v>
      </c>
    </row>
    <row r="84" spans="1:17">
      <c r="A84" s="4">
        <v>83</v>
      </c>
      <c r="B84" s="4">
        <f t="shared" si="15"/>
        <v>100</v>
      </c>
      <c r="C84" s="4">
        <f t="shared" si="16"/>
        <v>0</v>
      </c>
      <c r="D84" s="4">
        <f t="shared" si="17"/>
        <v>0</v>
      </c>
      <c r="E84" s="4">
        <f t="shared" si="18"/>
        <v>0</v>
      </c>
      <c r="F84" s="4">
        <f t="shared" si="19"/>
        <v>0</v>
      </c>
      <c r="G84" s="4">
        <v>409.21426350000002</v>
      </c>
      <c r="L84" s="4">
        <f t="shared" si="24"/>
        <v>5.6888384126212974E-9</v>
      </c>
      <c r="M84" s="4">
        <f t="shared" si="20"/>
        <v>0</v>
      </c>
      <c r="N84" s="4">
        <f t="shared" si="21"/>
        <v>0</v>
      </c>
      <c r="O84" s="4">
        <f t="shared" si="22"/>
        <v>0</v>
      </c>
      <c r="P84" s="4">
        <f t="shared" si="23"/>
        <v>0</v>
      </c>
      <c r="Q84" s="4">
        <v>409.21426350000002</v>
      </c>
    </row>
    <row r="85" spans="1:17">
      <c r="A85" s="4">
        <v>84</v>
      </c>
      <c r="B85" s="4">
        <f t="shared" si="15"/>
        <v>100</v>
      </c>
      <c r="C85" s="4">
        <f t="shared" si="16"/>
        <v>0</v>
      </c>
      <c r="D85" s="4">
        <f t="shared" si="17"/>
        <v>0</v>
      </c>
      <c r="E85" s="4">
        <f t="shared" si="18"/>
        <v>0</v>
      </c>
      <c r="F85" s="4">
        <f t="shared" si="19"/>
        <v>0</v>
      </c>
      <c r="G85" s="4">
        <v>410.21426350000002</v>
      </c>
      <c r="L85" s="4">
        <f t="shared" si="24"/>
        <v>4.2666288094659731E-9</v>
      </c>
      <c r="M85" s="4">
        <f t="shared" si="20"/>
        <v>0</v>
      </c>
      <c r="N85" s="4">
        <f t="shared" si="21"/>
        <v>0</v>
      </c>
      <c r="O85" s="4">
        <f t="shared" si="22"/>
        <v>0</v>
      </c>
      <c r="P85" s="4">
        <f t="shared" si="23"/>
        <v>0</v>
      </c>
      <c r="Q85" s="4">
        <v>410.21426350000002</v>
      </c>
    </row>
    <row r="86" spans="1:17">
      <c r="A86" s="4">
        <v>85</v>
      </c>
      <c r="B86" s="4">
        <f t="shared" si="15"/>
        <v>100</v>
      </c>
      <c r="C86" s="4">
        <f t="shared" si="16"/>
        <v>0</v>
      </c>
      <c r="D86" s="4">
        <f t="shared" si="17"/>
        <v>0</v>
      </c>
      <c r="E86" s="4">
        <f t="shared" si="18"/>
        <v>0</v>
      </c>
      <c r="F86" s="4">
        <f t="shared" si="19"/>
        <v>0</v>
      </c>
      <c r="G86" s="4">
        <v>411.21426350000002</v>
      </c>
      <c r="L86" s="4">
        <f t="shared" si="24"/>
        <v>3.19997160709948E-9</v>
      </c>
      <c r="M86" s="4">
        <f t="shared" si="20"/>
        <v>0</v>
      </c>
      <c r="N86" s="4">
        <f t="shared" si="21"/>
        <v>0</v>
      </c>
      <c r="O86" s="4">
        <f t="shared" si="22"/>
        <v>0</v>
      </c>
      <c r="P86" s="4">
        <f t="shared" si="23"/>
        <v>0</v>
      </c>
      <c r="Q86" s="4">
        <v>411.21426350000002</v>
      </c>
    </row>
    <row r="87" spans="1:17">
      <c r="A87" s="4">
        <v>86</v>
      </c>
      <c r="B87" s="4">
        <f t="shared" si="15"/>
        <v>100</v>
      </c>
      <c r="C87" s="4">
        <f t="shared" si="16"/>
        <v>0</v>
      </c>
      <c r="D87" s="4">
        <f t="shared" si="17"/>
        <v>0</v>
      </c>
      <c r="E87" s="4">
        <f t="shared" si="18"/>
        <v>0</v>
      </c>
      <c r="F87" s="4">
        <f t="shared" si="19"/>
        <v>0</v>
      </c>
      <c r="G87" s="4">
        <v>412.21426350000002</v>
      </c>
      <c r="L87" s="4">
        <f t="shared" si="24"/>
        <v>2.3999787053246102E-9</v>
      </c>
      <c r="M87" s="4">
        <f t="shared" si="20"/>
        <v>0</v>
      </c>
      <c r="N87" s="4">
        <f t="shared" si="21"/>
        <v>0</v>
      </c>
      <c r="O87" s="4">
        <f t="shared" si="22"/>
        <v>0</v>
      </c>
      <c r="P87" s="4">
        <f t="shared" si="23"/>
        <v>0</v>
      </c>
      <c r="Q87" s="4">
        <v>412.21426350000002</v>
      </c>
    </row>
    <row r="88" spans="1:17">
      <c r="A88" s="4">
        <v>87</v>
      </c>
      <c r="B88" s="4">
        <f t="shared" si="15"/>
        <v>100</v>
      </c>
      <c r="C88" s="4">
        <f t="shared" si="16"/>
        <v>0</v>
      </c>
      <c r="D88" s="4">
        <f t="shared" si="17"/>
        <v>0</v>
      </c>
      <c r="E88" s="4">
        <f t="shared" si="18"/>
        <v>0</v>
      </c>
      <c r="F88" s="4">
        <f t="shared" si="19"/>
        <v>0</v>
      </c>
      <c r="G88" s="4">
        <v>413.21426350000002</v>
      </c>
      <c r="L88" s="4">
        <f t="shared" si="24"/>
        <v>1.7999840289934577E-9</v>
      </c>
      <c r="M88" s="4">
        <f t="shared" si="20"/>
        <v>0</v>
      </c>
      <c r="N88" s="4">
        <f t="shared" si="21"/>
        <v>0</v>
      </c>
      <c r="O88" s="4">
        <f t="shared" si="22"/>
        <v>0</v>
      </c>
      <c r="P88" s="4">
        <f t="shared" si="23"/>
        <v>0</v>
      </c>
      <c r="Q88" s="4">
        <v>413.21426350000002</v>
      </c>
    </row>
    <row r="89" spans="1:17">
      <c r="A89" s="4">
        <v>88</v>
      </c>
      <c r="B89" s="4">
        <f t="shared" si="15"/>
        <v>100</v>
      </c>
      <c r="C89" s="4">
        <f t="shared" si="16"/>
        <v>0</v>
      </c>
      <c r="D89" s="4">
        <f t="shared" si="17"/>
        <v>0</v>
      </c>
      <c r="E89" s="4">
        <f t="shared" si="18"/>
        <v>0</v>
      </c>
      <c r="F89" s="4">
        <f t="shared" si="19"/>
        <v>0</v>
      </c>
      <c r="G89" s="4">
        <v>414.21426350000002</v>
      </c>
      <c r="L89" s="4">
        <f t="shared" si="24"/>
        <v>1.3499880217450933E-9</v>
      </c>
      <c r="M89" s="4">
        <f t="shared" si="20"/>
        <v>0</v>
      </c>
      <c r="N89" s="4">
        <f t="shared" si="21"/>
        <v>0</v>
      </c>
      <c r="O89" s="4">
        <f t="shared" si="22"/>
        <v>0</v>
      </c>
      <c r="P89" s="4">
        <f t="shared" si="23"/>
        <v>0</v>
      </c>
      <c r="Q89" s="4">
        <v>414.21426350000002</v>
      </c>
    </row>
    <row r="90" spans="1:17">
      <c r="A90" s="4">
        <v>89</v>
      </c>
      <c r="B90" s="4">
        <f t="shared" si="15"/>
        <v>100</v>
      </c>
      <c r="C90" s="4">
        <f t="shared" si="16"/>
        <v>0</v>
      </c>
      <c r="D90" s="4">
        <f t="shared" si="17"/>
        <v>0</v>
      </c>
      <c r="E90" s="4">
        <f t="shared" si="18"/>
        <v>0</v>
      </c>
      <c r="F90" s="4">
        <f t="shared" si="19"/>
        <v>0</v>
      </c>
      <c r="G90" s="4">
        <v>415.21426350000002</v>
      </c>
      <c r="L90" s="4">
        <f t="shared" si="24"/>
        <v>1.0124910163088199E-9</v>
      </c>
      <c r="M90" s="4">
        <f t="shared" si="20"/>
        <v>0</v>
      </c>
      <c r="N90" s="4">
        <f t="shared" si="21"/>
        <v>0</v>
      </c>
      <c r="O90" s="4">
        <f t="shared" si="22"/>
        <v>0</v>
      </c>
      <c r="P90" s="4">
        <f t="shared" si="23"/>
        <v>0</v>
      </c>
      <c r="Q90" s="4">
        <v>415.21426350000002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opLeftCell="D1" workbookViewId="0">
      <selection activeCell="D1" sqref="A1:XFD1048576"/>
    </sheetView>
  </sheetViews>
  <sheetFormatPr baseColWidth="10" defaultRowHeight="15" x14ac:dyDescent="0"/>
  <cols>
    <col min="1" max="16384" width="10.83203125" style="9"/>
  </cols>
  <sheetData>
    <row r="1" spans="1:20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L1" s="9" t="s">
        <v>1</v>
      </c>
      <c r="M1" s="9" t="s">
        <v>2</v>
      </c>
      <c r="N1" s="9" t="s">
        <v>3</v>
      </c>
      <c r="O1" s="9" t="s">
        <v>4</v>
      </c>
      <c r="P1" s="9" t="s">
        <v>5</v>
      </c>
    </row>
    <row r="2" spans="1:20">
      <c r="A2" s="9">
        <v>1</v>
      </c>
      <c r="B2" s="9">
        <f>(L2/SUM($L2:$P2))*100</f>
        <v>100</v>
      </c>
      <c r="C2" s="9">
        <f t="shared" ref="C2:F2" si="0">(M2/SUM($L2:$P2))*100</f>
        <v>0</v>
      </c>
      <c r="D2" s="9">
        <f t="shared" si="0"/>
        <v>0</v>
      </c>
      <c r="E2" s="9">
        <f t="shared" si="0"/>
        <v>0</v>
      </c>
      <c r="F2" s="9">
        <f t="shared" si="0"/>
        <v>0</v>
      </c>
      <c r="J2" s="9">
        <f>SUM(B2:F2)</f>
        <v>100</v>
      </c>
      <c r="L2" s="9">
        <f>Projeto_02!B2</f>
        <v>100</v>
      </c>
      <c r="M2" s="9">
        <f>Projeto_02!C2</f>
        <v>0</v>
      </c>
      <c r="N2" s="9">
        <f>Projeto_02!D2</f>
        <v>0</v>
      </c>
      <c r="O2" s="9">
        <f>Projeto_02!E2</f>
        <v>0</v>
      </c>
      <c r="P2" s="9">
        <f>Projeto_02!F2</f>
        <v>0</v>
      </c>
      <c r="T2" s="9">
        <f>SUM(L2:P2)</f>
        <v>100</v>
      </c>
    </row>
    <row r="3" spans="1:20">
      <c r="A3" s="9">
        <v>2</v>
      </c>
      <c r="B3" s="9">
        <f t="shared" ref="B3:B50" ca="1" si="1">(L3/SUM($L3:$P3))*100</f>
        <v>92.121637850069632</v>
      </c>
      <c r="C3" s="9">
        <f t="shared" ref="C3:C50" ca="1" si="2">(M3/SUM($L3:$P3))*100</f>
        <v>0</v>
      </c>
      <c r="D3" s="9">
        <f t="shared" ref="D3:D50" ca="1" si="3">(N3/SUM($L3:$P3))*100</f>
        <v>2.6930008329640329</v>
      </c>
      <c r="E3" s="9">
        <f t="shared" ref="E3:E50" ca="1" si="4">(O3/SUM($L3:$P3))*100</f>
        <v>0</v>
      </c>
      <c r="F3" s="9">
        <f t="shared" ref="F3:F50" ca="1" si="5">(P3/SUM($L3:$P3))*100</f>
        <v>5.1853613169663344</v>
      </c>
      <c r="G3" s="9">
        <f ca="1">RAND()</f>
        <v>0.94430760394046864</v>
      </c>
      <c r="H3" s="9">
        <f ca="1">RAND()</f>
        <v>0.53829443523850529</v>
      </c>
      <c r="I3" s="9">
        <f ca="1">RAND()</f>
        <v>0.78949985721098315</v>
      </c>
      <c r="J3" s="9">
        <f t="shared" ref="J3:J66" ca="1" si="6">SUM(B3:F3)</f>
        <v>100</v>
      </c>
      <c r="L3" s="9">
        <f ca="1">IF(L2+Q3*20-R3*20&lt;0,0,L2+Q3*20-R3*20)</f>
        <v>102.78074370032338</v>
      </c>
      <c r="M3" s="9">
        <f ca="1">IF(M2+R3*20-S3*20&lt;0,0,M2+R3*20-S3*20)</f>
        <v>0</v>
      </c>
      <c r="N3" s="9">
        <f ca="1">IF(N2+S3*20-Q3*20&lt;0,0,N2+S3*20-Q3*20)</f>
        <v>3.0045995149165101</v>
      </c>
      <c r="O3" s="9">
        <f ca="1">IF(O2+R3*20-Q3*20&lt;0,0,O2+R3*20-Q3*20)</f>
        <v>0</v>
      </c>
      <c r="P3" s="9">
        <f ca="1">IF(P2+S3*20-R3*20&lt;0,0,P2+S3*20-R3*20)</f>
        <v>5.7853432152399069</v>
      </c>
      <c r="Q3" s="9">
        <f ca="1">RAND()</f>
        <v>0.67146773177937047</v>
      </c>
      <c r="R3" s="9">
        <f ca="1">RAND()</f>
        <v>0.53243054676320056</v>
      </c>
      <c r="S3" s="9">
        <f ca="1">RAND()</f>
        <v>0.82169770752519589</v>
      </c>
      <c r="T3" s="9">
        <f t="shared" ref="T3:T50" ca="1" si="7">SUM(L3:P3)</f>
        <v>111.5706864304798</v>
      </c>
    </row>
    <row r="4" spans="1:20">
      <c r="A4" s="9">
        <v>3</v>
      </c>
      <c r="B4" s="9">
        <f t="shared" ca="1" si="1"/>
        <v>73.468003999263175</v>
      </c>
      <c r="C4" s="9">
        <f t="shared" ca="1" si="2"/>
        <v>0</v>
      </c>
      <c r="D4" s="9">
        <f t="shared" ca="1" si="3"/>
        <v>12.017803449328506</v>
      </c>
      <c r="E4" s="9">
        <f t="shared" ca="1" si="4"/>
        <v>7.521015212553257</v>
      </c>
      <c r="F4" s="9">
        <f t="shared" ca="1" si="5"/>
        <v>6.9931773388550518</v>
      </c>
      <c r="G4" s="9">
        <f t="shared" ref="G4:I51" ca="1" si="8">RAND()</f>
        <v>0.6477325093862869</v>
      </c>
      <c r="H4" s="9">
        <f t="shared" ca="1" si="8"/>
        <v>0.87703054138178904</v>
      </c>
      <c r="I4" s="9">
        <f t="shared" ca="1" si="8"/>
        <v>0.64009893376050431</v>
      </c>
      <c r="J4" s="9">
        <f t="shared" ca="1" si="6"/>
        <v>99.999999999999986</v>
      </c>
      <c r="L4" s="9">
        <f t="shared" ref="L4:L50" ca="1" si="9">IF(L3+Q4*50-R4*50&lt;0,0,L3+Q4*50-R4*50)</f>
        <v>81.836476984329579</v>
      </c>
      <c r="M4" s="9">
        <f t="shared" ref="M4:M50" ca="1" si="10">IF(M3+R4*20-S4*20&lt;0,0,M3+R4*20-S4*20)</f>
        <v>0</v>
      </c>
      <c r="N4" s="9">
        <f t="shared" ref="N4:N50" ca="1" si="11">IF(N3+S4*20-Q4*20&lt;0,0,N3+S4*20-Q4*20)</f>
        <v>13.38670770738555</v>
      </c>
      <c r="O4" s="9">
        <f t="shared" ref="O4:O50" ca="1" si="12">IF(O3+R4*20-Q4*20&lt;0,0,O3+R4*20-Q4*20)</f>
        <v>8.3777066863975254</v>
      </c>
      <c r="P4" s="9">
        <f t="shared" ref="P4:P50" ca="1" si="13">IF(P3+S4*20-R4*20&lt;0,0,P3+S4*20-R4*20)</f>
        <v>7.7897447213114202</v>
      </c>
      <c r="Q4" s="9">
        <f t="shared" ref="Q4:S51" ca="1" si="14">RAND()</f>
        <v>0.36827130271252562</v>
      </c>
      <c r="R4" s="9">
        <f t="shared" ca="1" si="14"/>
        <v>0.78715663703240191</v>
      </c>
      <c r="S4" s="9">
        <f t="shared" ca="1" si="14"/>
        <v>0.8873767123359777</v>
      </c>
      <c r="T4" s="9">
        <f t="shared" ca="1" si="7"/>
        <v>111.39063609942409</v>
      </c>
    </row>
    <row r="5" spans="1:20">
      <c r="A5" s="9">
        <v>4</v>
      </c>
      <c r="B5" s="9">
        <f t="shared" ca="1" si="1"/>
        <v>54.003446043633815</v>
      </c>
      <c r="C5" s="9">
        <f t="shared" ca="1" si="2"/>
        <v>14.436197706608137</v>
      </c>
      <c r="D5" s="9">
        <f t="shared" ca="1" si="3"/>
        <v>11.123015994399992</v>
      </c>
      <c r="E5" s="9">
        <f t="shared" ca="1" si="4"/>
        <v>20.437340255358041</v>
      </c>
      <c r="F5" s="9">
        <f t="shared" ca="1" si="5"/>
        <v>0</v>
      </c>
      <c r="G5" s="9">
        <f t="shared" ca="1" si="8"/>
        <v>0.14907617243520344</v>
      </c>
      <c r="H5" s="9">
        <f t="shared" ca="1" si="8"/>
        <v>0.125223397211079</v>
      </c>
      <c r="I5" s="9">
        <f t="shared" ca="1" si="8"/>
        <v>7.7716982526331746E-2</v>
      </c>
      <c r="J5" s="9">
        <f t="shared" ca="1" si="6"/>
        <v>99.999999999999986</v>
      </c>
      <c r="L5" s="9">
        <f t="shared" ca="1" si="9"/>
        <v>52.813354183744444</v>
      </c>
      <c r="M5" s="9">
        <f t="shared" ca="1" si="10"/>
        <v>14.11806242752786</v>
      </c>
      <c r="N5" s="9">
        <f t="shared" ca="1" si="11"/>
        <v>10.877894400091748</v>
      </c>
      <c r="O5" s="9">
        <f t="shared" ca="1" si="12"/>
        <v>19.986955806631581</v>
      </c>
      <c r="P5" s="9">
        <f t="shared" ca="1" si="13"/>
        <v>0</v>
      </c>
      <c r="Q5" s="9">
        <f t="shared" ca="1" si="14"/>
        <v>0.25567242388655009</v>
      </c>
      <c r="R5" s="9">
        <f t="shared" ca="1" si="14"/>
        <v>0.83613487989825286</v>
      </c>
      <c r="S5" s="9">
        <f t="shared" ca="1" si="14"/>
        <v>0.13023175852185997</v>
      </c>
      <c r="T5" s="9">
        <f t="shared" ca="1" si="7"/>
        <v>97.796266817995644</v>
      </c>
    </row>
    <row r="6" spans="1:20">
      <c r="A6" s="9">
        <v>5</v>
      </c>
      <c r="B6" s="9">
        <f t="shared" ca="1" si="1"/>
        <v>62.055880341587191</v>
      </c>
      <c r="C6" s="9">
        <f t="shared" ca="1" si="2"/>
        <v>11.828287681535601</v>
      </c>
      <c r="D6" s="9">
        <f t="shared" ca="1" si="3"/>
        <v>8.5903197558582285</v>
      </c>
      <c r="E6" s="9">
        <f t="shared" ca="1" si="4"/>
        <v>15.505215575902817</v>
      </c>
      <c r="F6" s="9">
        <f t="shared" ca="1" si="5"/>
        <v>2.0202966451161588</v>
      </c>
      <c r="G6" s="9">
        <f t="shared" ca="1" si="8"/>
        <v>0.27044773383930532</v>
      </c>
      <c r="H6" s="9">
        <f t="shared" ca="1" si="8"/>
        <v>0.37531056829983045</v>
      </c>
      <c r="I6" s="9">
        <f t="shared" ca="1" si="8"/>
        <v>0.70765314092948151</v>
      </c>
      <c r="J6" s="9">
        <f t="shared" ca="1" si="6"/>
        <v>100</v>
      </c>
      <c r="L6" s="9">
        <f t="shared" ca="1" si="9"/>
        <v>63.263418988729804</v>
      </c>
      <c r="M6" s="9">
        <f t="shared" ca="1" si="10"/>
        <v>12.058453049045555</v>
      </c>
      <c r="N6" s="9">
        <f t="shared" ca="1" si="11"/>
        <v>8.757477856579909</v>
      </c>
      <c r="O6" s="9">
        <f t="shared" ca="1" si="12"/>
        <v>15.806929884637437</v>
      </c>
      <c r="P6" s="9">
        <f t="shared" ca="1" si="13"/>
        <v>2.0596093784823055</v>
      </c>
      <c r="Q6" s="9">
        <f t="shared" ca="1" si="14"/>
        <v>0.25821982247795017</v>
      </c>
      <c r="R6" s="9">
        <f t="shared" ca="1" si="14"/>
        <v>4.9218526378242977E-2</v>
      </c>
      <c r="S6" s="9">
        <f t="shared" ca="1" si="14"/>
        <v>0.15219899530235825</v>
      </c>
      <c r="T6" s="9">
        <f t="shared" ca="1" si="7"/>
        <v>101.94588915747502</v>
      </c>
    </row>
    <row r="7" spans="1:20">
      <c r="A7" s="9">
        <v>6</v>
      </c>
      <c r="B7" s="9">
        <f t="shared" ca="1" si="1"/>
        <v>41.752899534366165</v>
      </c>
      <c r="C7" s="9">
        <f t="shared" ca="1" si="2"/>
        <v>23.253721885509083</v>
      </c>
      <c r="D7" s="9">
        <f t="shared" ca="1" si="3"/>
        <v>8.5011083814252064</v>
      </c>
      <c r="E7" s="9">
        <f t="shared" ca="1" si="4"/>
        <v>26.49227019869954</v>
      </c>
      <c r="F7" s="9">
        <f t="shared" ca="1" si="5"/>
        <v>0</v>
      </c>
      <c r="G7" s="9">
        <f t="shared" ca="1" si="8"/>
        <v>0.24123227343344322</v>
      </c>
      <c r="H7" s="9">
        <f t="shared" ca="1" si="8"/>
        <v>0.64430659944511226</v>
      </c>
      <c r="I7" s="9">
        <f t="shared" ca="1" si="8"/>
        <v>0.96248814822267892</v>
      </c>
      <c r="J7" s="9">
        <f t="shared" ca="1" si="6"/>
        <v>100</v>
      </c>
      <c r="L7" s="9">
        <f t="shared" ca="1" si="9"/>
        <v>39.741174197561932</v>
      </c>
      <c r="M7" s="9">
        <f t="shared" ca="1" si="10"/>
        <v>22.133318224595094</v>
      </c>
      <c r="N7" s="9">
        <f t="shared" ca="1" si="11"/>
        <v>8.0915105974975159</v>
      </c>
      <c r="O7" s="9">
        <f t="shared" ca="1" si="12"/>
        <v>25.215827801104588</v>
      </c>
      <c r="P7" s="9">
        <f t="shared" ca="1" si="13"/>
        <v>0</v>
      </c>
      <c r="Q7" s="9">
        <f t="shared" ca="1" si="14"/>
        <v>0.16064204823653572</v>
      </c>
      <c r="R7" s="9">
        <f t="shared" ca="1" si="14"/>
        <v>0.63108694405989318</v>
      </c>
      <c r="S7" s="9">
        <f t="shared" ca="1" si="14"/>
        <v>0.12734368528241613</v>
      </c>
      <c r="T7" s="9">
        <f t="shared" ca="1" si="7"/>
        <v>95.181830820759131</v>
      </c>
    </row>
    <row r="8" spans="1:20">
      <c r="A8" s="9">
        <v>7</v>
      </c>
      <c r="B8" s="9">
        <f t="shared" ca="1" si="1"/>
        <v>43.271234199393724</v>
      </c>
      <c r="C8" s="9">
        <f t="shared" ca="1" si="2"/>
        <v>18.271499273447606</v>
      </c>
      <c r="D8" s="9">
        <f t="shared" ca="1" si="3"/>
        <v>10.646876087330712</v>
      </c>
      <c r="E8" s="9">
        <f t="shared" ca="1" si="4"/>
        <v>23.897908857314334</v>
      </c>
      <c r="F8" s="9">
        <f t="shared" ca="1" si="5"/>
        <v>3.9124815825136348</v>
      </c>
      <c r="G8" s="9">
        <f t="shared" ca="1" si="8"/>
        <v>0.42376266946988284</v>
      </c>
      <c r="H8" s="9">
        <f t="shared" ca="1" si="8"/>
        <v>0.20230098038780964</v>
      </c>
      <c r="I8" s="9">
        <f t="shared" ca="1" si="8"/>
        <v>0.72368883324037492</v>
      </c>
      <c r="J8" s="9">
        <f t="shared" ca="1" si="6"/>
        <v>100.00000000000001</v>
      </c>
      <c r="L8" s="9">
        <f t="shared" ca="1" si="9"/>
        <v>43.172413586392111</v>
      </c>
      <c r="M8" s="9">
        <f t="shared" ca="1" si="10"/>
        <v>18.229771765737972</v>
      </c>
      <c r="N8" s="9">
        <f t="shared" ca="1" si="11"/>
        <v>10.622561300822568</v>
      </c>
      <c r="O8" s="9">
        <f t="shared" ca="1" si="12"/>
        <v>23.843332045572517</v>
      </c>
      <c r="P8" s="9">
        <f t="shared" ca="1" si="13"/>
        <v>3.9035464588571216</v>
      </c>
      <c r="Q8" s="9">
        <f t="shared" ca="1" si="14"/>
        <v>0.67030705322920459</v>
      </c>
      <c r="R8" s="9">
        <f t="shared" ca="1" si="14"/>
        <v>0.60168226545260106</v>
      </c>
      <c r="S8" s="9">
        <f t="shared" ca="1" si="14"/>
        <v>0.79685958839545712</v>
      </c>
      <c r="T8" s="9">
        <f t="shared" ca="1" si="7"/>
        <v>99.771625157382275</v>
      </c>
    </row>
    <row r="9" spans="1:20">
      <c r="A9" s="9">
        <v>8</v>
      </c>
      <c r="B9" s="9">
        <f t="shared" ca="1" si="1"/>
        <v>65.519837035595714</v>
      </c>
      <c r="C9" s="9">
        <f t="shared" ca="1" si="2"/>
        <v>19.235367498419887</v>
      </c>
      <c r="D9" s="9">
        <f t="shared" ca="1" si="3"/>
        <v>0</v>
      </c>
      <c r="E9" s="9">
        <f t="shared" ca="1" si="4"/>
        <v>13.241868963897</v>
      </c>
      <c r="F9" s="9">
        <f t="shared" ca="1" si="5"/>
        <v>2.0029265020873943</v>
      </c>
      <c r="G9" s="9">
        <f t="shared" ca="1" si="8"/>
        <v>0.27458585468612873</v>
      </c>
      <c r="H9" s="9">
        <f t="shared" ca="1" si="8"/>
        <v>0.3289564733971414</v>
      </c>
      <c r="I9" s="9">
        <f t="shared" ca="1" si="8"/>
        <v>0.12604738574117635</v>
      </c>
      <c r="J9" s="9">
        <f t="shared" ca="1" si="6"/>
        <v>100</v>
      </c>
      <c r="L9" s="9">
        <f t="shared" ca="1" si="9"/>
        <v>68.280974126161624</v>
      </c>
      <c r="M9" s="9">
        <f t="shared" ca="1" si="10"/>
        <v>20.045984390243021</v>
      </c>
      <c r="N9" s="9">
        <f t="shared" ca="1" si="11"/>
        <v>0</v>
      </c>
      <c r="O9" s="9">
        <f t="shared" ca="1" si="12"/>
        <v>13.799907829664717</v>
      </c>
      <c r="P9" s="9">
        <f t="shared" ca="1" si="13"/>
        <v>2.0873338343520698</v>
      </c>
      <c r="Q9" s="9">
        <f t="shared" ca="1" si="14"/>
        <v>0.6836778727620888</v>
      </c>
      <c r="R9" s="9">
        <f t="shared" ca="1" si="14"/>
        <v>0.18150666196669885</v>
      </c>
      <c r="S9" s="9">
        <f t="shared" ca="1" si="14"/>
        <v>9.0696030741446276E-2</v>
      </c>
      <c r="T9" s="9">
        <f t="shared" ca="1" si="7"/>
        <v>104.21420018042143</v>
      </c>
    </row>
    <row r="10" spans="1:20">
      <c r="A10" s="9">
        <v>9</v>
      </c>
      <c r="B10" s="9">
        <f t="shared" ca="1" si="1"/>
        <v>63.390575564248863</v>
      </c>
      <c r="C10" s="9">
        <f t="shared" ca="1" si="2"/>
        <v>22.779791399747896</v>
      </c>
      <c r="D10" s="9">
        <f t="shared" ca="1" si="3"/>
        <v>0</v>
      </c>
      <c r="E10" s="9">
        <f t="shared" ca="1" si="4"/>
        <v>13.829633036003235</v>
      </c>
      <c r="F10" s="9">
        <f t="shared" ca="1" si="5"/>
        <v>0</v>
      </c>
      <c r="G10" s="9">
        <f t="shared" ca="1" si="8"/>
        <v>0.78959945556468658</v>
      </c>
      <c r="H10" s="9">
        <f t="shared" ca="1" si="8"/>
        <v>0.6168219817260695</v>
      </c>
      <c r="I10" s="9">
        <f t="shared" ca="1" si="8"/>
        <v>0.68877483466986933</v>
      </c>
      <c r="J10" s="9">
        <f t="shared" ca="1" si="6"/>
        <v>99.999999999999986</v>
      </c>
      <c r="L10" s="9">
        <f t="shared" ca="1" si="9"/>
        <v>66.506948759274877</v>
      </c>
      <c r="M10" s="9">
        <f t="shared" ca="1" si="10"/>
        <v>23.899679185504109</v>
      </c>
      <c r="N10" s="9">
        <f t="shared" ca="1" si="11"/>
        <v>0</v>
      </c>
      <c r="O10" s="9">
        <f t="shared" ca="1" si="12"/>
        <v>14.509517976419415</v>
      </c>
      <c r="P10" s="9">
        <f t="shared" ca="1" si="13"/>
        <v>0</v>
      </c>
      <c r="Q10" s="9">
        <f t="shared" ca="1" si="14"/>
        <v>0.40915210296551241</v>
      </c>
      <c r="R10" s="9">
        <f t="shared" ca="1" si="14"/>
        <v>0.44463261030324741</v>
      </c>
      <c r="S10" s="9">
        <f t="shared" ca="1" si="14"/>
        <v>0.25194787054019296</v>
      </c>
      <c r="T10" s="9">
        <f t="shared" ca="1" si="7"/>
        <v>104.91614592119841</v>
      </c>
    </row>
    <row r="11" spans="1:20">
      <c r="A11" s="9">
        <v>10</v>
      </c>
      <c r="B11" s="9">
        <f t="shared" ca="1" si="1"/>
        <v>45.230194165982866</v>
      </c>
      <c r="C11" s="9">
        <f t="shared" ca="1" si="2"/>
        <v>34.985322680573603</v>
      </c>
      <c r="D11" s="9">
        <f t="shared" ca="1" si="3"/>
        <v>0</v>
      </c>
      <c r="E11" s="9">
        <f t="shared" ca="1" si="4"/>
        <v>19.784483153443528</v>
      </c>
      <c r="F11" s="9">
        <f t="shared" ca="1" si="5"/>
        <v>0</v>
      </c>
      <c r="G11" s="9">
        <f t="shared" ca="1" si="8"/>
        <v>0.90310457580087233</v>
      </c>
      <c r="H11" s="9">
        <f t="shared" ca="1" si="8"/>
        <v>0.82741066484470482</v>
      </c>
      <c r="I11" s="9">
        <f t="shared" ca="1" si="8"/>
        <v>3.9875064760268697E-2</v>
      </c>
      <c r="J11" s="9">
        <f t="shared" ca="1" si="6"/>
        <v>100</v>
      </c>
      <c r="L11" s="9">
        <f t="shared" ca="1" si="9"/>
        <v>49.094140475975706</v>
      </c>
      <c r="M11" s="9">
        <f t="shared" ca="1" si="10"/>
        <v>37.974065288651545</v>
      </c>
      <c r="N11" s="9">
        <f t="shared" ca="1" si="11"/>
        <v>0</v>
      </c>
      <c r="O11" s="9">
        <f t="shared" ca="1" si="12"/>
        <v>21.474641289739083</v>
      </c>
      <c r="P11" s="9">
        <f t="shared" ca="1" si="13"/>
        <v>0</v>
      </c>
      <c r="Q11" s="9">
        <f t="shared" ca="1" si="14"/>
        <v>0.53467419931935389</v>
      </c>
      <c r="R11" s="9">
        <f t="shared" ca="1" si="14"/>
        <v>0.88293036498533728</v>
      </c>
      <c r="S11" s="9">
        <f t="shared" ca="1" si="14"/>
        <v>0.1792110598279657</v>
      </c>
      <c r="T11" s="9">
        <f t="shared" ca="1" si="7"/>
        <v>108.54284705436633</v>
      </c>
    </row>
    <row r="12" spans="1:20">
      <c r="A12" s="9">
        <v>11</v>
      </c>
      <c r="B12" s="9">
        <f t="shared" ca="1" si="1"/>
        <v>43.128680961066472</v>
      </c>
      <c r="C12" s="9">
        <f t="shared" ca="1" si="2"/>
        <v>38.939492164710451</v>
      </c>
      <c r="D12" s="9">
        <f t="shared" ca="1" si="3"/>
        <v>0</v>
      </c>
      <c r="E12" s="9">
        <f t="shared" ca="1" si="4"/>
        <v>17.931826874223077</v>
      </c>
      <c r="F12" s="9">
        <f t="shared" ca="1" si="5"/>
        <v>0</v>
      </c>
      <c r="G12" s="9">
        <f t="shared" ca="1" si="8"/>
        <v>1.164838775542576E-2</v>
      </c>
      <c r="H12" s="9">
        <f t="shared" ca="1" si="8"/>
        <v>0.11349845648655288</v>
      </c>
      <c r="I12" s="9">
        <f t="shared" ca="1" si="8"/>
        <v>0.81752388312317703</v>
      </c>
      <c r="J12" s="9">
        <f t="shared" ca="1" si="6"/>
        <v>100</v>
      </c>
      <c r="L12" s="9">
        <f t="shared" ca="1" si="9"/>
        <v>50.396614273206424</v>
      </c>
      <c r="M12" s="9">
        <f t="shared" ca="1" si="10"/>
        <v>45.501474260040304</v>
      </c>
      <c r="N12" s="9">
        <f t="shared" ca="1" si="11"/>
        <v>0</v>
      </c>
      <c r="O12" s="9">
        <f t="shared" ca="1" si="12"/>
        <v>20.953651770846804</v>
      </c>
      <c r="P12" s="9">
        <f t="shared" ca="1" si="13"/>
        <v>0</v>
      </c>
      <c r="Q12" s="9">
        <f t="shared" ca="1" si="14"/>
        <v>0.91492978758728538</v>
      </c>
      <c r="R12" s="9">
        <f t="shared" ca="1" si="14"/>
        <v>0.88888031164267123</v>
      </c>
      <c r="S12" s="9">
        <f t="shared" ca="1" si="14"/>
        <v>0.51250986307323354</v>
      </c>
      <c r="T12" s="9">
        <f t="shared" ca="1" si="7"/>
        <v>116.85174030409352</v>
      </c>
    </row>
    <row r="13" spans="1:20">
      <c r="A13" s="9">
        <v>12</v>
      </c>
      <c r="B13" s="9">
        <f t="shared" ca="1" si="1"/>
        <v>50.078231251063073</v>
      </c>
      <c r="C13" s="9">
        <f t="shared" ca="1" si="2"/>
        <v>28.382060487539327</v>
      </c>
      <c r="D13" s="9">
        <f t="shared" ca="1" si="3"/>
        <v>2.6259477871724903</v>
      </c>
      <c r="E13" s="9">
        <f t="shared" ca="1" si="4"/>
        <v>11.926354205453482</v>
      </c>
      <c r="F13" s="9">
        <f t="shared" ca="1" si="5"/>
        <v>6.9874062687716121</v>
      </c>
      <c r="G13" s="9">
        <f t="shared" ca="1" si="8"/>
        <v>0.80239577559591591</v>
      </c>
      <c r="H13" s="9">
        <f t="shared" ca="1" si="8"/>
        <v>0.86526513414781137</v>
      </c>
      <c r="I13" s="9">
        <f t="shared" ca="1" si="8"/>
        <v>0.27264418828776404</v>
      </c>
      <c r="J13" s="9">
        <f t="shared" ca="1" si="6"/>
        <v>99.999999999999972</v>
      </c>
      <c r="L13" s="9">
        <f t="shared" ca="1" si="9"/>
        <v>64.423740565781017</v>
      </c>
      <c r="M13" s="9">
        <f t="shared" ca="1" si="10"/>
        <v>36.512441751479045</v>
      </c>
      <c r="N13" s="9">
        <f t="shared" ca="1" si="11"/>
        <v>3.3781819915314202</v>
      </c>
      <c r="O13" s="9">
        <f t="shared" ca="1" si="12"/>
        <v>15.342801253816967</v>
      </c>
      <c r="P13" s="9">
        <f t="shared" ca="1" si="13"/>
        <v>8.989032508561257</v>
      </c>
      <c r="Q13" s="9">
        <f t="shared" ca="1" si="14"/>
        <v>0.46944243053407597</v>
      </c>
      <c r="R13" s="9">
        <f t="shared" ca="1" si="14"/>
        <v>0.18889990468258411</v>
      </c>
      <c r="S13" s="9">
        <f t="shared" ca="1" si="14"/>
        <v>0.63835153011064694</v>
      </c>
      <c r="T13" s="9">
        <f t="shared" ca="1" si="7"/>
        <v>128.64619807116972</v>
      </c>
    </row>
    <row r="14" spans="1:20">
      <c r="A14" s="9">
        <v>13</v>
      </c>
      <c r="B14" s="9">
        <f t="shared" ca="1" si="1"/>
        <v>45.718052348852538</v>
      </c>
      <c r="C14" s="9">
        <f t="shared" ca="1" si="2"/>
        <v>39.114925624299538</v>
      </c>
      <c r="D14" s="9">
        <f t="shared" ca="1" si="3"/>
        <v>0</v>
      </c>
      <c r="E14" s="9">
        <f t="shared" ca="1" si="4"/>
        <v>15.167022026847921</v>
      </c>
      <c r="F14" s="9">
        <f t="shared" ca="1" si="5"/>
        <v>0</v>
      </c>
      <c r="G14" s="9">
        <f t="shared" ca="1" si="8"/>
        <v>0.10072679048289224</v>
      </c>
      <c r="H14" s="9">
        <f t="shared" ca="1" si="8"/>
        <v>0.78723940984329543</v>
      </c>
      <c r="I14" s="9">
        <f t="shared" ca="1" si="8"/>
        <v>0.59259822948467755</v>
      </c>
      <c r="J14" s="9">
        <f t="shared" ca="1" si="6"/>
        <v>100</v>
      </c>
      <c r="L14" s="9">
        <f t="shared" ca="1" si="9"/>
        <v>56.183431508718883</v>
      </c>
      <c r="M14" s="9">
        <f t="shared" ca="1" si="10"/>
        <v>48.068774409122952</v>
      </c>
      <c r="N14" s="9">
        <f t="shared" ca="1" si="11"/>
        <v>0</v>
      </c>
      <c r="O14" s="9">
        <f t="shared" ca="1" si="12"/>
        <v>18.638924876641823</v>
      </c>
      <c r="P14" s="9">
        <f t="shared" ca="1" si="13"/>
        <v>0</v>
      </c>
      <c r="Q14" s="9">
        <f t="shared" ca="1" si="14"/>
        <v>0.58606922009654705</v>
      </c>
      <c r="R14" s="9">
        <f t="shared" ca="1" si="14"/>
        <v>0.75087540123778984</v>
      </c>
      <c r="S14" s="9">
        <f t="shared" ca="1" si="14"/>
        <v>0.17305876835559475</v>
      </c>
      <c r="T14" s="9">
        <f t="shared" ca="1" si="7"/>
        <v>122.89113079448366</v>
      </c>
    </row>
    <row r="15" spans="1:20">
      <c r="A15" s="9">
        <v>14</v>
      </c>
      <c r="B15" s="9">
        <f t="shared" ca="1" si="1"/>
        <v>61.845470147674099</v>
      </c>
      <c r="C15" s="9">
        <f t="shared" ca="1" si="2"/>
        <v>33.835780414151024</v>
      </c>
      <c r="D15" s="9">
        <f t="shared" ca="1" si="3"/>
        <v>0</v>
      </c>
      <c r="E15" s="9">
        <f t="shared" ca="1" si="4"/>
        <v>4.2552303124667405</v>
      </c>
      <c r="F15" s="9">
        <f t="shared" ca="1" si="5"/>
        <v>6.3519125708147509E-2</v>
      </c>
      <c r="G15" s="9">
        <f t="shared" ca="1" si="8"/>
        <v>0.49941426334924055</v>
      </c>
      <c r="H15" s="9">
        <f t="shared" ca="1" si="8"/>
        <v>0.95208431104765756</v>
      </c>
      <c r="I15" s="9">
        <f t="shared" ca="1" si="8"/>
        <v>0.25442221083375793</v>
      </c>
      <c r="J15" s="9">
        <f t="shared" ca="1" si="6"/>
        <v>100.00000000000001</v>
      </c>
      <c r="L15" s="9">
        <f t="shared" ca="1" si="9"/>
        <v>87.696087916483364</v>
      </c>
      <c r="M15" s="9">
        <f t="shared" ca="1" si="10"/>
        <v>47.978705098966863</v>
      </c>
      <c r="N15" s="9">
        <f t="shared" ca="1" si="11"/>
        <v>0</v>
      </c>
      <c r="O15" s="9">
        <f t="shared" ca="1" si="12"/>
        <v>6.0338623135360301</v>
      </c>
      <c r="P15" s="9">
        <f t="shared" ca="1" si="13"/>
        <v>9.0069310156086768E-2</v>
      </c>
      <c r="Q15" s="9">
        <f t="shared" ca="1" si="14"/>
        <v>0.67681091212020716</v>
      </c>
      <c r="R15" s="9">
        <f t="shared" ca="1" si="14"/>
        <v>4.6557783964917498E-2</v>
      </c>
      <c r="S15" s="9">
        <f t="shared" ca="1" si="14"/>
        <v>5.1061249472721837E-2</v>
      </c>
      <c r="T15" s="9">
        <f t="shared" ca="1" si="7"/>
        <v>141.79872463914234</v>
      </c>
    </row>
    <row r="16" spans="1:20">
      <c r="A16" s="9">
        <v>15</v>
      </c>
      <c r="B16" s="9">
        <f t="shared" ca="1" si="1"/>
        <v>66.060305290822441</v>
      </c>
      <c r="C16" s="9">
        <f t="shared" ca="1" si="2"/>
        <v>18.325880007237004</v>
      </c>
      <c r="D16" s="9">
        <f t="shared" ca="1" si="3"/>
        <v>5.0932436109361285</v>
      </c>
      <c r="E16" s="9">
        <f t="shared" ca="1" si="4"/>
        <v>0</v>
      </c>
      <c r="F16" s="9">
        <f t="shared" ca="1" si="5"/>
        <v>10.520571091004422</v>
      </c>
      <c r="G16" s="9">
        <f t="shared" ca="1" si="8"/>
        <v>0.40894258828016194</v>
      </c>
      <c r="H16" s="9">
        <f t="shared" ca="1" si="8"/>
        <v>0.76834128461235274</v>
      </c>
      <c r="I16" s="9">
        <f t="shared" ca="1" si="8"/>
        <v>0.5030730848669096</v>
      </c>
      <c r="J16" s="9">
        <f t="shared" ca="1" si="6"/>
        <v>100</v>
      </c>
      <c r="L16" s="9">
        <f t="shared" ca="1" si="9"/>
        <v>110.0807132776177</v>
      </c>
      <c r="M16" s="9">
        <f t="shared" ca="1" si="10"/>
        <v>30.537641837343195</v>
      </c>
      <c r="N16" s="9">
        <f t="shared" ca="1" si="11"/>
        <v>8.4872131171699277</v>
      </c>
      <c r="O16" s="9">
        <f t="shared" ca="1" si="12"/>
        <v>0</v>
      </c>
      <c r="P16" s="9">
        <f t="shared" ca="1" si="13"/>
        <v>17.53113257177975</v>
      </c>
      <c r="Q16" s="9">
        <f t="shared" ca="1" si="14"/>
        <v>0.55720726870690784</v>
      </c>
      <c r="R16" s="9">
        <f t="shared" ca="1" si="14"/>
        <v>0.1095147614842209</v>
      </c>
      <c r="S16" s="9">
        <f t="shared" ca="1" si="14"/>
        <v>0.9815679245654042</v>
      </c>
      <c r="T16" s="9">
        <f t="shared" ca="1" si="7"/>
        <v>166.63670080391057</v>
      </c>
    </row>
    <row r="17" spans="1:20">
      <c r="A17" s="9">
        <v>16</v>
      </c>
      <c r="B17" s="9">
        <f t="shared" ca="1" si="1"/>
        <v>74.558030992863138</v>
      </c>
      <c r="C17" s="9">
        <f t="shared" ca="1" si="2"/>
        <v>9.1193393489070314</v>
      </c>
      <c r="D17" s="9">
        <f t="shared" ca="1" si="3"/>
        <v>1.8395788068259669</v>
      </c>
      <c r="E17" s="9">
        <f t="shared" ca="1" si="4"/>
        <v>0</v>
      </c>
      <c r="F17" s="9">
        <f t="shared" ca="1" si="5"/>
        <v>14.483050851403858</v>
      </c>
      <c r="G17" s="9">
        <f t="shared" ca="1" si="8"/>
        <v>0.14905612556424686</v>
      </c>
      <c r="H17" s="9">
        <f t="shared" ca="1" si="8"/>
        <v>0.16647874034260068</v>
      </c>
      <c r="I17" s="9">
        <f t="shared" ca="1" si="8"/>
        <v>0.37006879847476126</v>
      </c>
      <c r="J17" s="9">
        <f t="shared" ca="1" si="6"/>
        <v>100</v>
      </c>
      <c r="L17" s="9">
        <f t="shared" ca="1" si="9"/>
        <v>151.84534878747695</v>
      </c>
      <c r="M17" s="9">
        <f t="shared" ca="1" si="10"/>
        <v>18.572503132207189</v>
      </c>
      <c r="N17" s="9">
        <f t="shared" ca="1" si="11"/>
        <v>3.7464976183622376</v>
      </c>
      <c r="O17" s="9">
        <f t="shared" ca="1" si="12"/>
        <v>0</v>
      </c>
      <c r="P17" s="9">
        <f t="shared" ca="1" si="13"/>
        <v>29.49627127691576</v>
      </c>
      <c r="Q17" s="9">
        <f t="shared" ca="1" si="14"/>
        <v>0.98887218090374074</v>
      </c>
      <c r="R17" s="9">
        <f t="shared" ca="1" si="14"/>
        <v>0.15357947070655575</v>
      </c>
      <c r="S17" s="9">
        <f t="shared" ca="1" si="14"/>
        <v>0.75183640596335632</v>
      </c>
      <c r="T17" s="9">
        <f t="shared" ca="1" si="7"/>
        <v>203.66062081496216</v>
      </c>
    </row>
    <row r="18" spans="1:20">
      <c r="A18" s="9">
        <v>17</v>
      </c>
      <c r="B18" s="9">
        <f t="shared" ca="1" si="1"/>
        <v>72.545296907898049</v>
      </c>
      <c r="C18" s="9">
        <f t="shared" ca="1" si="2"/>
        <v>0</v>
      </c>
      <c r="D18" s="9">
        <f t="shared" ca="1" si="3"/>
        <v>6.7442824371990868</v>
      </c>
      <c r="E18" s="9">
        <f t="shared" ca="1" si="4"/>
        <v>0</v>
      </c>
      <c r="F18" s="9">
        <f t="shared" ca="1" si="5"/>
        <v>20.710420654902865</v>
      </c>
      <c r="G18" s="9">
        <f t="shared" ca="1" si="8"/>
        <v>2.6990699634733994E-2</v>
      </c>
      <c r="H18" s="9">
        <f t="shared" ca="1" si="8"/>
        <v>0.9161363423273704</v>
      </c>
      <c r="I18" s="9">
        <f t="shared" ca="1" si="8"/>
        <v>0.45387975371041478</v>
      </c>
      <c r="J18" s="9">
        <f t="shared" ca="1" si="6"/>
        <v>100</v>
      </c>
      <c r="L18" s="9">
        <f t="shared" ca="1" si="9"/>
        <v>168.63172136797374</v>
      </c>
      <c r="M18" s="9">
        <f t="shared" ca="1" si="10"/>
        <v>0</v>
      </c>
      <c r="N18" s="9">
        <f t="shared" ca="1" si="11"/>
        <v>15.677101138900387</v>
      </c>
      <c r="O18" s="9">
        <f t="shared" ca="1" si="12"/>
        <v>0</v>
      </c>
      <c r="P18" s="9">
        <f t="shared" ca="1" si="13"/>
        <v>48.141423829652631</v>
      </c>
      <c r="Q18" s="9">
        <f t="shared" ca="1" si="14"/>
        <v>0.39135298281689812</v>
      </c>
      <c r="R18" s="9">
        <f t="shared" ca="1" si="14"/>
        <v>5.562553120696212E-2</v>
      </c>
      <c r="S18" s="9">
        <f t="shared" ca="1" si="14"/>
        <v>0.98788315884380551</v>
      </c>
      <c r="T18" s="9">
        <f t="shared" ca="1" si="7"/>
        <v>232.45024633652676</v>
      </c>
    </row>
    <row r="19" spans="1:20">
      <c r="A19" s="9">
        <v>18</v>
      </c>
      <c r="B19" s="9">
        <f t="shared" ca="1" si="1"/>
        <v>72.746956048524041</v>
      </c>
      <c r="C19" s="9">
        <f t="shared" ca="1" si="2"/>
        <v>4.7509875640192156</v>
      </c>
      <c r="D19" s="9">
        <f t="shared" ca="1" si="3"/>
        <v>3.8831834079005962</v>
      </c>
      <c r="E19" s="9">
        <f t="shared" ca="1" si="4"/>
        <v>1.5182702963733075</v>
      </c>
      <c r="F19" s="9">
        <f t="shared" ca="1" si="5"/>
        <v>17.100602683182831</v>
      </c>
      <c r="G19" s="9">
        <f t="shared" ca="1" si="8"/>
        <v>0.37097625938995038</v>
      </c>
      <c r="H19" s="9">
        <f t="shared" ca="1" si="8"/>
        <v>2.9574442892722375E-2</v>
      </c>
      <c r="I19" s="9">
        <f t="shared" ca="1" si="8"/>
        <v>0.49272280055959006</v>
      </c>
      <c r="J19" s="9">
        <f t="shared" ca="1" si="6"/>
        <v>99.999999999999986</v>
      </c>
      <c r="L19" s="9">
        <f t="shared" ca="1" si="9"/>
        <v>160.26943594631675</v>
      </c>
      <c r="M19" s="9">
        <f t="shared" ca="1" si="10"/>
        <v>10.46694100252699</v>
      </c>
      <c r="N19" s="9">
        <f t="shared" ca="1" si="11"/>
        <v>8.5550743050361842</v>
      </c>
      <c r="O19" s="9">
        <f t="shared" ca="1" si="12"/>
        <v>3.3449141686627879</v>
      </c>
      <c r="P19" s="9">
        <f t="shared" ca="1" si="13"/>
        <v>37.674482827125644</v>
      </c>
      <c r="Q19" s="9">
        <f t="shared" ca="1" si="14"/>
        <v>0.59102010076245992</v>
      </c>
      <c r="R19" s="9">
        <f t="shared" ca="1" si="14"/>
        <v>0.75826580919559938</v>
      </c>
      <c r="S19" s="9">
        <f t="shared" ca="1" si="14"/>
        <v>0.23491875906924986</v>
      </c>
      <c r="T19" s="9">
        <f t="shared" ca="1" si="7"/>
        <v>220.31084824966837</v>
      </c>
    </row>
    <row r="20" spans="1:20">
      <c r="A20" s="9">
        <v>19</v>
      </c>
      <c r="B20" s="9">
        <f t="shared" ca="1" si="1"/>
        <v>71.857847582114857</v>
      </c>
      <c r="C20" s="9">
        <f t="shared" ca="1" si="2"/>
        <v>0.50183981841183323</v>
      </c>
      <c r="D20" s="9">
        <f t="shared" ca="1" si="3"/>
        <v>6.7848654779008672</v>
      </c>
      <c r="E20" s="9">
        <f t="shared" ca="1" si="4"/>
        <v>0.49198687226775289</v>
      </c>
      <c r="F20" s="9">
        <f t="shared" ca="1" si="5"/>
        <v>20.363460249304708</v>
      </c>
      <c r="G20" s="9">
        <f t="shared" ca="1" si="8"/>
        <v>0.28523723308461113</v>
      </c>
      <c r="H20" s="9">
        <f t="shared" ca="1" si="8"/>
        <v>0.26693414592231079</v>
      </c>
      <c r="I20" s="9">
        <f t="shared" ca="1" si="8"/>
        <v>0.94484481799902986</v>
      </c>
      <c r="J20" s="9">
        <f t="shared" ca="1" si="6"/>
        <v>100.00000000000003</v>
      </c>
      <c r="L20" s="9">
        <f t="shared" ca="1" si="9"/>
        <v>165.7938819336498</v>
      </c>
      <c r="M20" s="9">
        <f t="shared" ca="1" si="10"/>
        <v>1.1578689649491309</v>
      </c>
      <c r="N20" s="9">
        <f t="shared" ca="1" si="11"/>
        <v>15.654367947680825</v>
      </c>
      <c r="O20" s="9">
        <f t="shared" ca="1" si="12"/>
        <v>1.1351357737295702</v>
      </c>
      <c r="P20" s="9">
        <f t="shared" ca="1" si="13"/>
        <v>46.983554864703507</v>
      </c>
      <c r="Q20" s="9">
        <f t="shared" ca="1" si="14"/>
        <v>0.30680823822216197</v>
      </c>
      <c r="R20" s="9">
        <f t="shared" ca="1" si="14"/>
        <v>0.1963193184755011</v>
      </c>
      <c r="S20" s="9">
        <f t="shared" ca="1" si="14"/>
        <v>0.66177292035439406</v>
      </c>
      <c r="T20" s="9">
        <f t="shared" ca="1" si="7"/>
        <v>230.72480948471281</v>
      </c>
    </row>
    <row r="21" spans="1:20">
      <c r="A21" s="9">
        <v>20</v>
      </c>
      <c r="B21" s="9">
        <f t="shared" ca="1" si="1"/>
        <v>75.709965854028255</v>
      </c>
      <c r="C21" s="9">
        <f t="shared" ca="1" si="2"/>
        <v>0</v>
      </c>
      <c r="D21" s="9">
        <f t="shared" ca="1" si="3"/>
        <v>3.687082483270022</v>
      </c>
      <c r="E21" s="9">
        <f t="shared" ca="1" si="4"/>
        <v>0</v>
      </c>
      <c r="F21" s="9">
        <f t="shared" ca="1" si="5"/>
        <v>20.602951662701731</v>
      </c>
      <c r="G21" s="9">
        <f t="shared" ca="1" si="8"/>
        <v>0.19769151068045521</v>
      </c>
      <c r="H21" s="9">
        <f t="shared" ca="1" si="8"/>
        <v>1.2111165201601493E-2</v>
      </c>
      <c r="I21" s="9">
        <f t="shared" ca="1" si="8"/>
        <v>0.52567900092603981</v>
      </c>
      <c r="J21" s="9">
        <f t="shared" ca="1" si="6"/>
        <v>100</v>
      </c>
      <c r="L21" s="9">
        <f t="shared" ca="1" si="9"/>
        <v>198.15565289728599</v>
      </c>
      <c r="M21" s="9">
        <f t="shared" ca="1" si="10"/>
        <v>0</v>
      </c>
      <c r="N21" s="9">
        <f t="shared" ca="1" si="11"/>
        <v>9.6501989997878752</v>
      </c>
      <c r="O21" s="9">
        <f t="shared" ca="1" si="12"/>
        <v>0</v>
      </c>
      <c r="P21" s="9">
        <f t="shared" ca="1" si="13"/>
        <v>53.924094302265033</v>
      </c>
      <c r="Q21" s="9">
        <f t="shared" ca="1" si="14"/>
        <v>0.87831854024713196</v>
      </c>
      <c r="R21" s="9">
        <f t="shared" ca="1" si="14"/>
        <v>0.23108312097440808</v>
      </c>
      <c r="S21" s="9">
        <f t="shared" ca="1" si="14"/>
        <v>0.57811009285248449</v>
      </c>
      <c r="T21" s="9">
        <f t="shared" ca="1" si="7"/>
        <v>261.72994619933888</v>
      </c>
    </row>
    <row r="22" spans="1:20">
      <c r="A22" s="9">
        <v>21</v>
      </c>
      <c r="B22" s="9">
        <f t="shared" ca="1" si="1"/>
        <v>69.738360967409335</v>
      </c>
      <c r="C22" s="9">
        <f t="shared" ca="1" si="2"/>
        <v>0</v>
      </c>
      <c r="D22" s="9">
        <f t="shared" ca="1" si="3"/>
        <v>6.8436806585160239</v>
      </c>
      <c r="E22" s="9">
        <f t="shared" ca="1" si="4"/>
        <v>1.7771007375446128</v>
      </c>
      <c r="F22" s="9">
        <f t="shared" ca="1" si="5"/>
        <v>21.640857636530018</v>
      </c>
      <c r="G22" s="9">
        <f t="shared" ca="1" si="8"/>
        <v>3.1546457206023559E-2</v>
      </c>
      <c r="H22" s="9">
        <f t="shared" ca="1" si="8"/>
        <v>0.16350400989397096</v>
      </c>
      <c r="I22" s="9">
        <f t="shared" ca="1" si="8"/>
        <v>0.35802833677145007</v>
      </c>
      <c r="J22" s="9">
        <f t="shared" ca="1" si="6"/>
        <v>99.999999999999986</v>
      </c>
      <c r="L22" s="9">
        <f t="shared" ca="1" si="9"/>
        <v>186.28799064583424</v>
      </c>
      <c r="M22" s="9">
        <f t="shared" ca="1" si="10"/>
        <v>0</v>
      </c>
      <c r="N22" s="9">
        <f t="shared" ca="1" si="11"/>
        <v>18.281122481391609</v>
      </c>
      <c r="O22" s="9">
        <f t="shared" ca="1" si="12"/>
        <v>4.7470649005806997</v>
      </c>
      <c r="P22" s="9">
        <f t="shared" ca="1" si="13"/>
        <v>57.807952883288074</v>
      </c>
      <c r="Q22" s="9">
        <f t="shared" ca="1" si="14"/>
        <v>8.398031487448876E-2</v>
      </c>
      <c r="R22" s="9">
        <f t="shared" ca="1" si="14"/>
        <v>0.32133355990352375</v>
      </c>
      <c r="S22" s="9">
        <f t="shared" ca="1" si="14"/>
        <v>0.51552648895467557</v>
      </c>
      <c r="T22" s="9">
        <f t="shared" ca="1" si="7"/>
        <v>267.12413091109465</v>
      </c>
    </row>
    <row r="23" spans="1:20">
      <c r="A23" s="9">
        <v>22</v>
      </c>
      <c r="B23" s="9">
        <f t="shared" ca="1" si="1"/>
        <v>70.395434480067181</v>
      </c>
      <c r="C23" s="9">
        <f t="shared" ca="1" si="2"/>
        <v>0</v>
      </c>
      <c r="D23" s="9">
        <f t="shared" ca="1" si="3"/>
        <v>6.8139816559608564</v>
      </c>
      <c r="E23" s="9">
        <f t="shared" ca="1" si="4"/>
        <v>0.4442703342890702</v>
      </c>
      <c r="F23" s="9">
        <f t="shared" ca="1" si="5"/>
        <v>22.346313529682892</v>
      </c>
      <c r="G23" s="9">
        <f t="shared" ca="1" si="8"/>
        <v>0.92550380555442113</v>
      </c>
      <c r="H23" s="9">
        <f t="shared" ca="1" si="8"/>
        <v>0.79454419340537097</v>
      </c>
      <c r="I23" s="9">
        <f t="shared" ca="1" si="8"/>
        <v>0.7778329782225305</v>
      </c>
      <c r="J23" s="9">
        <f t="shared" ca="1" si="6"/>
        <v>100</v>
      </c>
      <c r="L23" s="9">
        <f t="shared" ca="1" si="9"/>
        <v>195.07778032929281</v>
      </c>
      <c r="M23" s="9">
        <f t="shared" ca="1" si="10"/>
        <v>0</v>
      </c>
      <c r="N23" s="9">
        <f t="shared" ca="1" si="11"/>
        <v>18.882707756079668</v>
      </c>
      <c r="O23" s="9">
        <f t="shared" ca="1" si="12"/>
        <v>1.231149027197282</v>
      </c>
      <c r="P23" s="9">
        <f t="shared" ca="1" si="13"/>
        <v>61.92545403135955</v>
      </c>
      <c r="Q23" s="9">
        <f t="shared" ca="1" si="14"/>
        <v>0.25503112364496228</v>
      </c>
      <c r="R23" s="9">
        <f t="shared" ca="1" si="14"/>
        <v>7.9235329975791413E-2</v>
      </c>
      <c r="S23" s="9">
        <f t="shared" ca="1" si="14"/>
        <v>0.28511038737936523</v>
      </c>
      <c r="T23" s="9">
        <f t="shared" ca="1" si="7"/>
        <v>277.11709114392931</v>
      </c>
    </row>
    <row r="24" spans="1:20">
      <c r="A24" s="9">
        <v>23</v>
      </c>
      <c r="B24" s="9">
        <f t="shared" ca="1" si="1"/>
        <v>70.231631025847392</v>
      </c>
      <c r="C24" s="9">
        <f t="shared" ca="1" si="2"/>
        <v>0</v>
      </c>
      <c r="D24" s="9">
        <f t="shared" ca="1" si="3"/>
        <v>6.7509412931682489</v>
      </c>
      <c r="E24" s="9">
        <f t="shared" ca="1" si="4"/>
        <v>0</v>
      </c>
      <c r="F24" s="9">
        <f t="shared" ca="1" si="5"/>
        <v>23.017427680984365</v>
      </c>
      <c r="G24" s="9">
        <f t="shared" ca="1" si="8"/>
        <v>0.30124851737781588</v>
      </c>
      <c r="H24" s="9">
        <f t="shared" ca="1" si="8"/>
        <v>0.8702006398604144</v>
      </c>
      <c r="I24" s="9">
        <f t="shared" ca="1" si="8"/>
        <v>0.40639983972174465</v>
      </c>
      <c r="J24" s="9">
        <f t="shared" ca="1" si="6"/>
        <v>100.00000000000001</v>
      </c>
      <c r="L24" s="9">
        <f t="shared" ca="1" si="9"/>
        <v>207.78416236900176</v>
      </c>
      <c r="M24" s="9">
        <f t="shared" ca="1" si="10"/>
        <v>0</v>
      </c>
      <c r="N24" s="9">
        <f t="shared" ca="1" si="11"/>
        <v>19.973032966969246</v>
      </c>
      <c r="O24" s="9">
        <f t="shared" ca="1" si="12"/>
        <v>0</v>
      </c>
      <c r="P24" s="9">
        <f t="shared" ca="1" si="13"/>
        <v>68.098332058132712</v>
      </c>
      <c r="Q24" s="9">
        <f t="shared" ca="1" si="14"/>
        <v>0.92531581900722037</v>
      </c>
      <c r="R24" s="9">
        <f t="shared" ca="1" si="14"/>
        <v>0.67118817821304133</v>
      </c>
      <c r="S24" s="9">
        <f t="shared" ca="1" si="14"/>
        <v>0.97983207955169915</v>
      </c>
      <c r="T24" s="9">
        <f t="shared" ca="1" si="7"/>
        <v>295.85552739410372</v>
      </c>
    </row>
    <row r="25" spans="1:20">
      <c r="A25" s="9">
        <v>24</v>
      </c>
      <c r="B25" s="9">
        <f t="shared" ca="1" si="1"/>
        <v>60.665316338174755</v>
      </c>
      <c r="C25" s="9">
        <f t="shared" ca="1" si="2"/>
        <v>4.937646880220143</v>
      </c>
      <c r="D25" s="9">
        <f t="shared" ca="1" si="3"/>
        <v>8.4170176741231764</v>
      </c>
      <c r="E25" s="9">
        <f t="shared" ca="1" si="4"/>
        <v>6.065641665095189</v>
      </c>
      <c r="F25" s="9">
        <f t="shared" ca="1" si="5"/>
        <v>19.914377442386748</v>
      </c>
      <c r="G25" s="9">
        <f t="shared" ca="1" si="8"/>
        <v>0.92918072590840339</v>
      </c>
      <c r="H25" s="9">
        <f t="shared" ca="1" si="8"/>
        <v>6.6135850574026045E-2</v>
      </c>
      <c r="I25" s="9">
        <f t="shared" ca="1" si="8"/>
        <v>0.77009550428569451</v>
      </c>
      <c r="J25" s="9">
        <f t="shared" ca="1" si="6"/>
        <v>100.00000000000001</v>
      </c>
      <c r="L25" s="9">
        <f t="shared" ca="1" si="9"/>
        <v>166.2322071949163</v>
      </c>
      <c r="M25" s="9">
        <f t="shared" ca="1" si="10"/>
        <v>13.529904545005827</v>
      </c>
      <c r="N25" s="9">
        <f t="shared" ca="1" si="11"/>
        <v>23.0639104915976</v>
      </c>
      <c r="O25" s="9">
        <f t="shared" ca="1" si="12"/>
        <v>16.620782069634181</v>
      </c>
      <c r="P25" s="9">
        <f t="shared" ca="1" si="13"/>
        <v>54.568427513126878</v>
      </c>
      <c r="Q25" s="9">
        <f t="shared" ca="1" si="14"/>
        <v>4.6451365326902416E-2</v>
      </c>
      <c r="R25" s="9">
        <f t="shared" ca="1" si="14"/>
        <v>0.87749046880861148</v>
      </c>
      <c r="S25" s="9">
        <f t="shared" ca="1" si="14"/>
        <v>0.20099524155832016</v>
      </c>
      <c r="T25" s="9">
        <f t="shared" ca="1" si="7"/>
        <v>274.01523181428075</v>
      </c>
    </row>
    <row r="26" spans="1:20">
      <c r="A26" s="9">
        <v>25</v>
      </c>
      <c r="B26" s="9">
        <f t="shared" ca="1" si="1"/>
        <v>55.450726718960155</v>
      </c>
      <c r="C26" s="9">
        <f t="shared" ca="1" si="2"/>
        <v>6.5012679963395659</v>
      </c>
      <c r="D26" s="9">
        <f t="shared" ca="1" si="3"/>
        <v>9.995861904709793</v>
      </c>
      <c r="E26" s="9">
        <f t="shared" ca="1" si="4"/>
        <v>9.0033851975930386</v>
      </c>
      <c r="F26" s="9">
        <f t="shared" ca="1" si="5"/>
        <v>19.048758182397457</v>
      </c>
      <c r="G26" s="9">
        <f t="shared" ca="1" si="8"/>
        <v>0.30047759428607979</v>
      </c>
      <c r="H26" s="9">
        <f t="shared" ca="1" si="8"/>
        <v>0.74437728160841699</v>
      </c>
      <c r="I26" s="9">
        <f t="shared" ca="1" si="8"/>
        <v>0.95098619752304026</v>
      </c>
      <c r="J26" s="9">
        <f t="shared" ca="1" si="6"/>
        <v>100</v>
      </c>
      <c r="L26" s="9">
        <f t="shared" ca="1" si="9"/>
        <v>147.79249048734943</v>
      </c>
      <c r="M26" s="9">
        <f t="shared" ca="1" si="10"/>
        <v>17.327790731662077</v>
      </c>
      <c r="N26" s="9">
        <f t="shared" ca="1" si="11"/>
        <v>26.641910987968096</v>
      </c>
      <c r="O26" s="9">
        <f t="shared" ca="1" si="12"/>
        <v>23.996668752660931</v>
      </c>
      <c r="P26" s="9">
        <f t="shared" ca="1" si="13"/>
        <v>50.770541326470628</v>
      </c>
      <c r="Q26" s="9">
        <f t="shared" ca="1" si="14"/>
        <v>0.35408091253096385</v>
      </c>
      <c r="R26" s="9">
        <f t="shared" ca="1" si="14"/>
        <v>0.72287524668230141</v>
      </c>
      <c r="S26" s="9">
        <f t="shared" ca="1" si="14"/>
        <v>0.53298093734948881</v>
      </c>
      <c r="T26" s="9">
        <f t="shared" ca="1" si="7"/>
        <v>266.52940228611112</v>
      </c>
    </row>
    <row r="27" spans="1:20">
      <c r="A27" s="9">
        <v>26</v>
      </c>
      <c r="B27" s="9">
        <f t="shared" ca="1" si="1"/>
        <v>53.767980860097367</v>
      </c>
      <c r="C27" s="9">
        <f t="shared" ca="1" si="2"/>
        <v>4.7138746204166848</v>
      </c>
      <c r="D27" s="9">
        <f t="shared" ca="1" si="3"/>
        <v>11.868215575568373</v>
      </c>
      <c r="E27" s="9">
        <f t="shared" ca="1" si="4"/>
        <v>9.2022971552712907</v>
      </c>
      <c r="F27" s="9">
        <f t="shared" ca="1" si="5"/>
        <v>20.447631788646291</v>
      </c>
      <c r="G27" s="9">
        <f t="shared" ca="1" si="8"/>
        <v>0.62869261602221926</v>
      </c>
      <c r="H27" s="9">
        <f t="shared" ca="1" si="8"/>
        <v>8.3351955220981155E-2</v>
      </c>
      <c r="I27" s="9">
        <f t="shared" ca="1" si="8"/>
        <v>0.14256067054616883</v>
      </c>
      <c r="J27" s="9">
        <f t="shared" ca="1" si="6"/>
        <v>100.00000000000001</v>
      </c>
      <c r="L27" s="9">
        <f t="shared" ca="1" si="9"/>
        <v>145.52029418188519</v>
      </c>
      <c r="M27" s="9">
        <f t="shared" ca="1" si="10"/>
        <v>12.757860915112598</v>
      </c>
      <c r="N27" s="9">
        <f t="shared" ca="1" si="11"/>
        <v>32.120719326703281</v>
      </c>
      <c r="O27" s="9">
        <f t="shared" ca="1" si="12"/>
        <v>24.905547274846629</v>
      </c>
      <c r="P27" s="9">
        <f t="shared" ca="1" si="13"/>
        <v>55.34047114302011</v>
      </c>
      <c r="Q27" s="9">
        <f t="shared" ca="1" si="14"/>
        <v>0.22336218591934853</v>
      </c>
      <c r="R27" s="9">
        <f t="shared" ca="1" si="14"/>
        <v>0.26880611202863347</v>
      </c>
      <c r="S27" s="9">
        <f t="shared" ca="1" si="14"/>
        <v>0.49730260285610739</v>
      </c>
      <c r="T27" s="9">
        <f t="shared" ca="1" si="7"/>
        <v>270.64489284156781</v>
      </c>
    </row>
    <row r="28" spans="1:20">
      <c r="A28" s="9">
        <v>27</v>
      </c>
      <c r="B28" s="9">
        <f t="shared" ca="1" si="1"/>
        <v>49.748418895126051</v>
      </c>
      <c r="C28" s="9">
        <f t="shared" ca="1" si="2"/>
        <v>0</v>
      </c>
      <c r="D28" s="9">
        <f t="shared" ca="1" si="3"/>
        <v>16.862913440222798</v>
      </c>
      <c r="E28" s="9">
        <f t="shared" ca="1" si="4"/>
        <v>8.6410472664619977</v>
      </c>
      <c r="F28" s="9">
        <f t="shared" ca="1" si="5"/>
        <v>24.747620398189156</v>
      </c>
      <c r="G28" s="9">
        <f t="shared" ca="1" si="8"/>
        <v>0.6293286764799606</v>
      </c>
      <c r="H28" s="9">
        <f t="shared" ca="1" si="8"/>
        <v>0.75216622053672799</v>
      </c>
      <c r="I28" s="9">
        <f t="shared" ca="1" si="8"/>
        <v>0.89872833283199738</v>
      </c>
      <c r="J28" s="9">
        <f t="shared" ca="1" si="6"/>
        <v>100</v>
      </c>
      <c r="L28" s="9">
        <f t="shared" ca="1" si="9"/>
        <v>144.8743280413421</v>
      </c>
      <c r="M28" s="9">
        <f t="shared" ca="1" si="10"/>
        <v>0</v>
      </c>
      <c r="N28" s="9">
        <f t="shared" ca="1" si="11"/>
        <v>49.107153709179286</v>
      </c>
      <c r="O28" s="9">
        <f t="shared" ca="1" si="12"/>
        <v>25.163933731063874</v>
      </c>
      <c r="P28" s="9">
        <f t="shared" ca="1" si="13"/>
        <v>72.068519069278864</v>
      </c>
      <c r="Q28" s="9">
        <f t="shared" ca="1" si="14"/>
        <v>6.0201634813121685E-2</v>
      </c>
      <c r="R28" s="9">
        <f t="shared" ca="1" si="14"/>
        <v>7.3120957623983962E-2</v>
      </c>
      <c r="S28" s="9">
        <f t="shared" ca="1" si="14"/>
        <v>0.90952335393692185</v>
      </c>
      <c r="T28" s="9">
        <f t="shared" ca="1" si="7"/>
        <v>291.21393455086411</v>
      </c>
    </row>
    <row r="29" spans="1:20">
      <c r="A29" s="9">
        <v>28</v>
      </c>
      <c r="B29" s="9">
        <f t="shared" ca="1" si="1"/>
        <v>59.096257039066025</v>
      </c>
      <c r="C29" s="9">
        <f t="shared" ca="1" si="2"/>
        <v>0</v>
      </c>
      <c r="D29" s="9">
        <f t="shared" ca="1" si="3"/>
        <v>12.526172512291836</v>
      </c>
      <c r="E29" s="9">
        <f t="shared" ca="1" si="4"/>
        <v>3.737280855603097</v>
      </c>
      <c r="F29" s="9">
        <f t="shared" ca="1" si="5"/>
        <v>24.640289593039039</v>
      </c>
      <c r="G29" s="9">
        <f t="shared" ca="1" si="8"/>
        <v>0.73647981017074582</v>
      </c>
      <c r="H29" s="9">
        <f t="shared" ca="1" si="8"/>
        <v>7.0463892108122983E-2</v>
      </c>
      <c r="I29" s="9">
        <f t="shared" ca="1" si="8"/>
        <v>0.90332999697226068</v>
      </c>
      <c r="J29" s="9">
        <f t="shared" ca="1" si="6"/>
        <v>100.00000000000001</v>
      </c>
      <c r="L29" s="9">
        <f t="shared" ca="1" si="9"/>
        <v>179.4179325125281</v>
      </c>
      <c r="M29" s="9">
        <f t="shared" ca="1" si="10"/>
        <v>0</v>
      </c>
      <c r="N29" s="9">
        <f t="shared" ca="1" si="11"/>
        <v>38.0298192652876</v>
      </c>
      <c r="O29" s="9">
        <f t="shared" ca="1" si="12"/>
        <v>11.346491942589484</v>
      </c>
      <c r="P29" s="9">
        <f t="shared" ca="1" si="13"/>
        <v>74.80862641386156</v>
      </c>
      <c r="Q29" s="9">
        <f t="shared" ca="1" si="14"/>
        <v>0.98307025416071803</v>
      </c>
      <c r="R29" s="9">
        <f t="shared" ca="1" si="14"/>
        <v>0.29219816473699856</v>
      </c>
      <c r="S29" s="9">
        <f t="shared" ca="1" si="14"/>
        <v>0.42920353196613392</v>
      </c>
      <c r="T29" s="9">
        <f t="shared" ca="1" si="7"/>
        <v>303.60287013426677</v>
      </c>
    </row>
    <row r="30" spans="1:20">
      <c r="A30" s="9">
        <v>29</v>
      </c>
      <c r="B30" s="9">
        <f t="shared" ca="1" si="1"/>
        <v>60.219624881446499</v>
      </c>
      <c r="C30" s="9">
        <f t="shared" ca="1" si="2"/>
        <v>0.92997742031293917</v>
      </c>
      <c r="D30" s="9">
        <f t="shared" ca="1" si="3"/>
        <v>11.436107064485777</v>
      </c>
      <c r="E30" s="9">
        <f t="shared" ca="1" si="4"/>
        <v>3.5068958615066719</v>
      </c>
      <c r="F30" s="9">
        <f t="shared" ca="1" si="5"/>
        <v>23.907394772248118</v>
      </c>
      <c r="G30" s="9">
        <f t="shared" ca="1" si="8"/>
        <v>0.7152596901527486</v>
      </c>
      <c r="H30" s="9">
        <f t="shared" ca="1" si="8"/>
        <v>0.75481142438030457</v>
      </c>
      <c r="I30" s="9">
        <f t="shared" ca="1" si="8"/>
        <v>0.70338702213178961</v>
      </c>
      <c r="J30" s="9">
        <f t="shared" ca="1" si="6"/>
        <v>100</v>
      </c>
      <c r="L30" s="9">
        <f t="shared" ca="1" si="9"/>
        <v>181.37777964644229</v>
      </c>
      <c r="M30" s="9">
        <f t="shared" ca="1" si="10"/>
        <v>2.8010343795691117</v>
      </c>
      <c r="N30" s="9">
        <f t="shared" ca="1" si="11"/>
        <v>34.44484603215281</v>
      </c>
      <c r="O30" s="9">
        <f t="shared" ca="1" si="12"/>
        <v>10.562553089023806</v>
      </c>
      <c r="P30" s="9">
        <f t="shared" ca="1" si="13"/>
        <v>72.007592034292443</v>
      </c>
      <c r="Q30" s="9">
        <f t="shared" ca="1" si="14"/>
        <v>0.51762122618885542</v>
      </c>
      <c r="R30" s="9">
        <f t="shared" ca="1" si="14"/>
        <v>0.47842428351057154</v>
      </c>
      <c r="S30" s="9">
        <f t="shared" ca="1" si="14"/>
        <v>0.33837256453211595</v>
      </c>
      <c r="T30" s="9">
        <f t="shared" ca="1" si="7"/>
        <v>301.19380518148046</v>
      </c>
    </row>
    <row r="31" spans="1:20">
      <c r="A31" s="9">
        <v>30</v>
      </c>
      <c r="B31" s="9">
        <f t="shared" ca="1" si="1"/>
        <v>60.747540239963293</v>
      </c>
      <c r="C31" s="9">
        <f t="shared" ca="1" si="2"/>
        <v>1.2585866354235768</v>
      </c>
      <c r="D31" s="9">
        <f t="shared" ca="1" si="3"/>
        <v>10.987799154303012</v>
      </c>
      <c r="E31" s="9">
        <f t="shared" ca="1" si="4"/>
        <v>3.3649683620491269</v>
      </c>
      <c r="F31" s="9">
        <f t="shared" ca="1" si="5"/>
        <v>23.641105608260986</v>
      </c>
      <c r="G31" s="9">
        <f t="shared" ca="1" si="8"/>
        <v>0.87674930115234573</v>
      </c>
      <c r="H31" s="9">
        <f t="shared" ca="1" si="8"/>
        <v>0.45689647308286208</v>
      </c>
      <c r="I31" s="9">
        <f t="shared" ca="1" si="8"/>
        <v>0.34291664616803397</v>
      </c>
      <c r="J31" s="9">
        <f t="shared" ca="1" si="6"/>
        <v>99.999999999999986</v>
      </c>
      <c r="L31" s="9">
        <f t="shared" ca="1" si="9"/>
        <v>182.50988802984364</v>
      </c>
      <c r="M31" s="9">
        <f t="shared" ca="1" si="10"/>
        <v>3.7812972344170994</v>
      </c>
      <c r="N31" s="9">
        <f t="shared" ca="1" si="11"/>
        <v>33.011739823944275</v>
      </c>
      <c r="O31" s="9">
        <f t="shared" ca="1" si="12"/>
        <v>10.109709735663259</v>
      </c>
      <c r="P31" s="9">
        <f t="shared" ca="1" si="13"/>
        <v>71.02732917944445</v>
      </c>
      <c r="Q31" s="9">
        <f t="shared" ca="1" si="14"/>
        <v>0.73857096673436651</v>
      </c>
      <c r="R31" s="9">
        <f t="shared" ca="1" si="14"/>
        <v>0.71592879906633922</v>
      </c>
      <c r="S31" s="9">
        <f t="shared" ca="1" si="14"/>
        <v>0.6669156563239399</v>
      </c>
      <c r="T31" s="9">
        <f t="shared" ca="1" si="7"/>
        <v>300.43996400331275</v>
      </c>
    </row>
    <row r="32" spans="1:20">
      <c r="A32" s="9">
        <v>31</v>
      </c>
      <c r="B32" s="9">
        <f t="shared" ca="1" si="1"/>
        <v>62.794664889746585</v>
      </c>
      <c r="C32" s="9">
        <f t="shared" ca="1" si="2"/>
        <v>1.1962371340272919</v>
      </c>
      <c r="D32" s="9">
        <f t="shared" ca="1" si="3"/>
        <v>10.037814737073823</v>
      </c>
      <c r="E32" s="9">
        <f t="shared" ca="1" si="4"/>
        <v>2.3996557539676675</v>
      </c>
      <c r="F32" s="9">
        <f t="shared" ca="1" si="5"/>
        <v>23.571627485184621</v>
      </c>
      <c r="G32" s="9">
        <f t="shared" ca="1" si="8"/>
        <v>4.6667384388529354E-2</v>
      </c>
      <c r="H32" s="9">
        <f t="shared" ca="1" si="8"/>
        <v>0.75186452861899489</v>
      </c>
      <c r="I32" s="9">
        <f t="shared" ca="1" si="8"/>
        <v>0.45115375176687822</v>
      </c>
      <c r="J32" s="9">
        <f t="shared" ca="1" si="6"/>
        <v>99.999999999999986</v>
      </c>
      <c r="L32" s="9">
        <f t="shared" ca="1" si="9"/>
        <v>189.66441793600831</v>
      </c>
      <c r="M32" s="9">
        <f t="shared" ca="1" si="10"/>
        <v>3.6131034401900557</v>
      </c>
      <c r="N32" s="9">
        <f t="shared" ca="1" si="11"/>
        <v>30.318121655705454</v>
      </c>
      <c r="O32" s="9">
        <f t="shared" ca="1" si="12"/>
        <v>7.2478977731973941</v>
      </c>
      <c r="P32" s="9">
        <f t="shared" ca="1" si="13"/>
        <v>71.195522973671501</v>
      </c>
      <c r="Q32" s="9">
        <f t="shared" ca="1" si="14"/>
        <v>0.91434074674974297</v>
      </c>
      <c r="R32" s="9">
        <f t="shared" ca="1" si="14"/>
        <v>0.77125014862644969</v>
      </c>
      <c r="S32" s="9">
        <f t="shared" ca="1" si="14"/>
        <v>0.77965983833780184</v>
      </c>
      <c r="T32" s="9">
        <f t="shared" ca="1" si="7"/>
        <v>302.03906377877274</v>
      </c>
    </row>
    <row r="33" spans="1:20">
      <c r="A33" s="9">
        <v>32</v>
      </c>
      <c r="B33" s="9">
        <f t="shared" ca="1" si="1"/>
        <v>71.86904645014593</v>
      </c>
      <c r="C33" s="9">
        <f t="shared" ca="1" si="2"/>
        <v>1.5344613570881311</v>
      </c>
      <c r="D33" s="9">
        <f t="shared" ca="1" si="3"/>
        <v>4.4599578836514597</v>
      </c>
      <c r="E33" s="9">
        <f t="shared" ca="1" si="4"/>
        <v>0</v>
      </c>
      <c r="F33" s="9">
        <f t="shared" ca="1" si="5"/>
        <v>22.13653430911446</v>
      </c>
      <c r="G33" s="9">
        <f t="shared" ca="1" si="8"/>
        <v>0.30597523446209207</v>
      </c>
      <c r="H33" s="9">
        <f t="shared" ca="1" si="8"/>
        <v>0.92366794888926251</v>
      </c>
      <c r="I33" s="9">
        <f t="shared" ca="1" si="8"/>
        <v>0.43942923705676362</v>
      </c>
      <c r="J33" s="9">
        <f t="shared" ca="1" si="6"/>
        <v>99.999999999999972</v>
      </c>
      <c r="L33" s="9">
        <f t="shared" ca="1" si="9"/>
        <v>227.13132655783801</v>
      </c>
      <c r="M33" s="9">
        <f t="shared" ca="1" si="10"/>
        <v>4.8494346426167159</v>
      </c>
      <c r="N33" s="9">
        <f t="shared" ca="1" si="11"/>
        <v>14.095027004546921</v>
      </c>
      <c r="O33" s="9">
        <f t="shared" ca="1" si="12"/>
        <v>0</v>
      </c>
      <c r="P33" s="9">
        <f t="shared" ca="1" si="13"/>
        <v>69.959191771244832</v>
      </c>
      <c r="Q33" s="9">
        <f t="shared" ca="1" si="14"/>
        <v>0.92016732119095757</v>
      </c>
      <c r="R33" s="9">
        <f t="shared" ca="1" si="14"/>
        <v>0.17082914875436372</v>
      </c>
      <c r="S33" s="9">
        <f t="shared" ca="1" si="14"/>
        <v>0.10901258863303076</v>
      </c>
      <c r="T33" s="9">
        <f t="shared" ca="1" si="7"/>
        <v>316.03497997624652</v>
      </c>
    </row>
    <row r="34" spans="1:20">
      <c r="A34" s="9">
        <v>33</v>
      </c>
      <c r="B34" s="9">
        <f t="shared" ca="1" si="1"/>
        <v>63.935898839748759</v>
      </c>
      <c r="C34" s="9">
        <f t="shared" ca="1" si="2"/>
        <v>0</v>
      </c>
      <c r="D34" s="9">
        <f t="shared" ca="1" si="3"/>
        <v>9.2697620954058948</v>
      </c>
      <c r="E34" s="9">
        <f t="shared" ca="1" si="4"/>
        <v>2.9260605889281854</v>
      </c>
      <c r="F34" s="9">
        <f t="shared" ca="1" si="5"/>
        <v>23.868278475917158</v>
      </c>
      <c r="G34" s="9">
        <f t="shared" ca="1" si="8"/>
        <v>0.46231920075128907</v>
      </c>
      <c r="H34" s="9">
        <f t="shared" ca="1" si="8"/>
        <v>6.3476421189447851E-2</v>
      </c>
      <c r="I34" s="9">
        <f t="shared" ca="1" si="8"/>
        <v>0.55799971374865187</v>
      </c>
      <c r="J34" s="9">
        <f t="shared" ca="1" si="6"/>
        <v>100</v>
      </c>
      <c r="L34" s="9">
        <f t="shared" ca="1" si="9"/>
        <v>203.81237124977531</v>
      </c>
      <c r="M34" s="9">
        <f t="shared" ca="1" si="10"/>
        <v>0</v>
      </c>
      <c r="N34" s="9">
        <f t="shared" ca="1" si="11"/>
        <v>29.549787019047805</v>
      </c>
      <c r="O34" s="9">
        <f t="shared" ca="1" si="12"/>
        <v>9.3275821232250777</v>
      </c>
      <c r="P34" s="9">
        <f t="shared" ca="1" si="13"/>
        <v>76.086369662520653</v>
      </c>
      <c r="Q34" s="9">
        <f t="shared" ca="1" si="14"/>
        <v>0.17860375308279108</v>
      </c>
      <c r="R34" s="9">
        <f t="shared" ca="1" si="14"/>
        <v>0.64498285924404497</v>
      </c>
      <c r="S34" s="9">
        <f t="shared" ca="1" si="14"/>
        <v>0.95134175380783537</v>
      </c>
      <c r="T34" s="9">
        <f t="shared" ca="1" si="7"/>
        <v>318.77611005456885</v>
      </c>
    </row>
    <row r="35" spans="1:20">
      <c r="A35" s="9">
        <v>34</v>
      </c>
      <c r="B35" s="9">
        <f t="shared" ca="1" si="1"/>
        <v>67.418151168850699</v>
      </c>
      <c r="C35" s="9">
        <f t="shared" ca="1" si="2"/>
        <v>0.71912410117773296</v>
      </c>
      <c r="D35" s="9">
        <f t="shared" ca="1" si="3"/>
        <v>7.1667958558486609</v>
      </c>
      <c r="E35" s="9">
        <f t="shared" ca="1" si="4"/>
        <v>1.5405692116593677</v>
      </c>
      <c r="F35" s="9">
        <f t="shared" ca="1" si="5"/>
        <v>23.155359662463535</v>
      </c>
      <c r="G35" s="9">
        <f t="shared" ca="1" si="8"/>
        <v>0.85782703296551033</v>
      </c>
      <c r="H35" s="9">
        <f t="shared" ca="1" si="8"/>
        <v>0.83335100668389361</v>
      </c>
      <c r="I35" s="9">
        <f t="shared" ca="1" si="8"/>
        <v>0.43067548531911748</v>
      </c>
      <c r="J35" s="9">
        <f t="shared" ca="1" si="6"/>
        <v>100</v>
      </c>
      <c r="L35" s="9">
        <f t="shared" ca="1" si="9"/>
        <v>214.85710110343018</v>
      </c>
      <c r="M35" s="9">
        <f t="shared" ca="1" si="10"/>
        <v>2.2918000128138409</v>
      </c>
      <c r="N35" s="9">
        <f t="shared" ca="1" si="11"/>
        <v>22.840095064772008</v>
      </c>
      <c r="O35" s="9">
        <f t="shared" ca="1" si="12"/>
        <v>4.9096901817631249</v>
      </c>
      <c r="P35" s="9">
        <f t="shared" ca="1" si="13"/>
        <v>73.794569649706816</v>
      </c>
      <c r="Q35" s="9">
        <f t="shared" ca="1" si="14"/>
        <v>0.82746814174896199</v>
      </c>
      <c r="R35" s="9">
        <f t="shared" ca="1" si="14"/>
        <v>0.60657354467586433</v>
      </c>
      <c r="S35" s="9">
        <f t="shared" ca="1" si="14"/>
        <v>0.4919835440351723</v>
      </c>
      <c r="T35" s="9">
        <f t="shared" ca="1" si="7"/>
        <v>318.69325601248596</v>
      </c>
    </row>
    <row r="36" spans="1:20">
      <c r="A36" s="9">
        <v>35</v>
      </c>
      <c r="B36" s="9">
        <f t="shared" ca="1" si="1"/>
        <v>68.37293788232445</v>
      </c>
      <c r="C36" s="9">
        <f t="shared" ca="1" si="2"/>
        <v>0.98408646336758909</v>
      </c>
      <c r="D36" s="9">
        <f t="shared" ca="1" si="3"/>
        <v>6.5494860197613081</v>
      </c>
      <c r="E36" s="9">
        <f t="shared" ca="1" si="4"/>
        <v>1.1828387475958748</v>
      </c>
      <c r="F36" s="9">
        <f t="shared" ca="1" si="5"/>
        <v>22.910650886950787</v>
      </c>
      <c r="G36" s="9">
        <f t="shared" ca="1" si="8"/>
        <v>0.65911610919157793</v>
      </c>
      <c r="H36" s="9">
        <f t="shared" ca="1" si="8"/>
        <v>0.67750684082977741</v>
      </c>
      <c r="I36" s="9">
        <f t="shared" ca="1" si="8"/>
        <v>0.34332875726043</v>
      </c>
      <c r="J36" s="9">
        <f t="shared" ca="1" si="6"/>
        <v>100.00000000000001</v>
      </c>
      <c r="L36" s="9">
        <f t="shared" ca="1" si="9"/>
        <v>217.71524626353695</v>
      </c>
      <c r="M36" s="9">
        <f t="shared" ca="1" si="10"/>
        <v>3.1335588809337267</v>
      </c>
      <c r="N36" s="9">
        <f t="shared" ca="1" si="11"/>
        <v>20.855078132609407</v>
      </c>
      <c r="O36" s="9">
        <f t="shared" ca="1" si="12"/>
        <v>3.766432117720413</v>
      </c>
      <c r="P36" s="9">
        <f t="shared" ca="1" si="13"/>
        <v>72.952810781586933</v>
      </c>
      <c r="Q36" s="9">
        <f t="shared" ca="1" si="14"/>
        <v>0.37389088181070373</v>
      </c>
      <c r="R36" s="9">
        <f t="shared" ca="1" si="14"/>
        <v>0.31672797860856816</v>
      </c>
      <c r="S36" s="9">
        <f t="shared" ca="1" si="14"/>
        <v>0.27464003520257385</v>
      </c>
      <c r="T36" s="9">
        <f t="shared" ca="1" si="7"/>
        <v>318.42312617638743</v>
      </c>
    </row>
    <row r="37" spans="1:20">
      <c r="A37" s="9">
        <v>36</v>
      </c>
      <c r="B37" s="9">
        <f t="shared" ca="1" si="1"/>
        <v>66.107204514038145</v>
      </c>
      <c r="C37" s="9">
        <f t="shared" ca="1" si="2"/>
        <v>5.1692733704625944</v>
      </c>
      <c r="D37" s="9">
        <f t="shared" ca="1" si="3"/>
        <v>5.1237450013649397</v>
      </c>
      <c r="E37" s="9">
        <f t="shared" ca="1" si="4"/>
        <v>3.6049007098777968</v>
      </c>
      <c r="F37" s="9">
        <f t="shared" ca="1" si="5"/>
        <v>19.994876404256523</v>
      </c>
      <c r="G37" s="9">
        <f t="shared" ca="1" si="8"/>
        <v>0.65419267818378313</v>
      </c>
      <c r="H37" s="9">
        <f t="shared" ca="1" si="8"/>
        <v>0.12620660945907358</v>
      </c>
      <c r="I37" s="9">
        <f t="shared" ca="1" si="8"/>
        <v>0.21733099137867629</v>
      </c>
      <c r="J37" s="9">
        <f t="shared" ca="1" si="6"/>
        <v>100</v>
      </c>
      <c r="L37" s="9">
        <f t="shared" ca="1" si="9"/>
        <v>199.88186547292571</v>
      </c>
      <c r="M37" s="9">
        <f t="shared" ca="1" si="10"/>
        <v>15.629824495273702</v>
      </c>
      <c r="N37" s="9">
        <f t="shared" ca="1" si="11"/>
        <v>15.492164834513934</v>
      </c>
      <c r="O37" s="9">
        <f t="shared" ca="1" si="12"/>
        <v>10.899784433964916</v>
      </c>
      <c r="P37" s="9">
        <f t="shared" ca="1" si="13"/>
        <v>60.456545167246958</v>
      </c>
      <c r="Q37" s="9">
        <f t="shared" ca="1" si="14"/>
        <v>0.43182492775020398</v>
      </c>
      <c r="R37" s="9">
        <f t="shared" ca="1" si="14"/>
        <v>0.78849254356242915</v>
      </c>
      <c r="S37" s="9">
        <f t="shared" ca="1" si="14"/>
        <v>0.16367926284543033</v>
      </c>
      <c r="T37" s="9">
        <f t="shared" ca="1" si="7"/>
        <v>302.36018440392525</v>
      </c>
    </row>
    <row r="38" spans="1:20">
      <c r="A38" s="9">
        <v>37</v>
      </c>
      <c r="B38" s="9">
        <f t="shared" ca="1" si="1"/>
        <v>59.172071104618553</v>
      </c>
      <c r="C38" s="9">
        <f t="shared" ca="1" si="2"/>
        <v>4.4951992571534136</v>
      </c>
      <c r="D38" s="9">
        <f t="shared" ca="1" si="3"/>
        <v>8.8567182838025857</v>
      </c>
      <c r="E38" s="9">
        <f t="shared" ca="1" si="4"/>
        <v>6.6119410092749451</v>
      </c>
      <c r="F38" s="9">
        <f t="shared" ca="1" si="5"/>
        <v>20.864070345150509</v>
      </c>
      <c r="G38" s="9">
        <f t="shared" ca="1" si="8"/>
        <v>0.69984300868294724</v>
      </c>
      <c r="H38" s="9">
        <f t="shared" ca="1" si="8"/>
        <v>0.70891491813662821</v>
      </c>
      <c r="I38" s="9">
        <f t="shared" ca="1" si="8"/>
        <v>0.97470285121415745</v>
      </c>
      <c r="J38" s="9">
        <f t="shared" ca="1" si="6"/>
        <v>100</v>
      </c>
      <c r="L38" s="9">
        <f t="shared" ca="1" si="9"/>
        <v>177.53618879283235</v>
      </c>
      <c r="M38" s="9">
        <f t="shared" ca="1" si="10"/>
        <v>13.48711527383224</v>
      </c>
      <c r="N38" s="9">
        <f t="shared" ca="1" si="11"/>
        <v>26.573144727992741</v>
      </c>
      <c r="O38" s="9">
        <f t="shared" ca="1" si="12"/>
        <v>19.838055106002265</v>
      </c>
      <c r="P38" s="9">
        <f t="shared" ca="1" si="13"/>
        <v>62.599254388688415</v>
      </c>
      <c r="Q38" s="9">
        <f t="shared" ca="1" si="14"/>
        <v>9.2335978476218106E-2</v>
      </c>
      <c r="R38" s="9">
        <f t="shared" ca="1" si="14"/>
        <v>0.53924951207808536</v>
      </c>
      <c r="S38" s="9">
        <f t="shared" ca="1" si="14"/>
        <v>0.64638497315015853</v>
      </c>
      <c r="T38" s="9">
        <f t="shared" ca="1" si="7"/>
        <v>300.03375828934799</v>
      </c>
    </row>
    <row r="39" spans="1:20">
      <c r="A39" s="9">
        <v>38</v>
      </c>
      <c r="B39" s="9">
        <f t="shared" ca="1" si="1"/>
        <v>51.869367926198137</v>
      </c>
      <c r="C39" s="9">
        <f t="shared" ca="1" si="2"/>
        <v>5.104389002772221</v>
      </c>
      <c r="D39" s="9">
        <f t="shared" ca="1" si="3"/>
        <v>11.995528798735407</v>
      </c>
      <c r="E39" s="9">
        <f t="shared" ca="1" si="4"/>
        <v>10.209392856153686</v>
      </c>
      <c r="F39" s="9">
        <f t="shared" ca="1" si="5"/>
        <v>20.821321416140552</v>
      </c>
      <c r="G39" s="9">
        <f t="shared" ca="1" si="8"/>
        <v>0.71602575496549703</v>
      </c>
      <c r="H39" s="9">
        <f t="shared" ca="1" si="8"/>
        <v>0.34558282926571182</v>
      </c>
      <c r="I39" s="9">
        <f t="shared" ca="1" si="8"/>
        <v>0.4150733473066448</v>
      </c>
      <c r="J39" s="9">
        <f t="shared" ca="1" si="6"/>
        <v>100</v>
      </c>
      <c r="L39" s="9">
        <f t="shared" ca="1" si="9"/>
        <v>152.22541015944537</v>
      </c>
      <c r="M39" s="9">
        <f t="shared" ca="1" si="10"/>
        <v>14.980281052700242</v>
      </c>
      <c r="N39" s="9">
        <f t="shared" ca="1" si="11"/>
        <v>35.204290402479522</v>
      </c>
      <c r="O39" s="9">
        <f t="shared" ca="1" si="12"/>
        <v>29.962366559357051</v>
      </c>
      <c r="P39" s="9">
        <f t="shared" ca="1" si="13"/>
        <v>61.106088609820404</v>
      </c>
      <c r="Q39" s="9">
        <f t="shared" ca="1" si="14"/>
        <v>0.42927443656628805</v>
      </c>
      <c r="R39" s="9">
        <f t="shared" ca="1" si="14"/>
        <v>0.93549000923402725</v>
      </c>
      <c r="S39" s="9">
        <f t="shared" ca="1" si="14"/>
        <v>0.86083172029062704</v>
      </c>
      <c r="T39" s="9">
        <f t="shared" ca="1" si="7"/>
        <v>293.47843678380258</v>
      </c>
    </row>
    <row r="40" spans="1:20">
      <c r="A40" s="9">
        <v>39</v>
      </c>
      <c r="B40" s="9">
        <f t="shared" ca="1" si="1"/>
        <v>56.084039862100688</v>
      </c>
      <c r="C40" s="9">
        <f t="shared" ca="1" si="2"/>
        <v>5.3122030776665516</v>
      </c>
      <c r="D40" s="9">
        <f t="shared" ca="1" si="3"/>
        <v>9.8480964508062421</v>
      </c>
      <c r="E40" s="9">
        <f t="shared" ca="1" si="4"/>
        <v>8.3159720764589835</v>
      </c>
      <c r="F40" s="9">
        <f t="shared" ca="1" si="5"/>
        <v>20.439688532967537</v>
      </c>
      <c r="G40" s="9">
        <f t="shared" ca="1" si="8"/>
        <v>0.74432413607706116</v>
      </c>
      <c r="H40" s="9">
        <f t="shared" ca="1" si="8"/>
        <v>0.63629138376843208</v>
      </c>
      <c r="I40" s="9">
        <f t="shared" ca="1" si="8"/>
        <v>0.31454904880260048</v>
      </c>
      <c r="J40" s="9">
        <f t="shared" ca="1" si="6"/>
        <v>100.00000000000001</v>
      </c>
      <c r="L40" s="9">
        <f t="shared" ca="1" si="9"/>
        <v>165.70553548591391</v>
      </c>
      <c r="M40" s="9">
        <f t="shared" ca="1" si="10"/>
        <v>15.695400291402702</v>
      </c>
      <c r="N40" s="9">
        <f t="shared" ca="1" si="11"/>
        <v>29.097121033189648</v>
      </c>
      <c r="O40" s="9">
        <f t="shared" ca="1" si="12"/>
        <v>24.570316428769633</v>
      </c>
      <c r="P40" s="9">
        <f t="shared" ca="1" si="13"/>
        <v>60.39096937111794</v>
      </c>
      <c r="Q40" s="9">
        <f t="shared" ca="1" si="14"/>
        <v>0.80397204966496172</v>
      </c>
      <c r="R40" s="9">
        <f t="shared" ca="1" si="14"/>
        <v>0.53436954313559082</v>
      </c>
      <c r="S40" s="9">
        <f t="shared" ca="1" si="14"/>
        <v>0.49861358120046773</v>
      </c>
      <c r="T40" s="9">
        <f t="shared" ca="1" si="7"/>
        <v>295.45934261039383</v>
      </c>
    </row>
    <row r="41" spans="1:20">
      <c r="A41" s="9">
        <v>40</v>
      </c>
      <c r="B41" s="9">
        <f t="shared" ca="1" si="1"/>
        <v>55.680929464661801</v>
      </c>
      <c r="C41" s="9">
        <f t="shared" ca="1" si="2"/>
        <v>6.1669608408261158</v>
      </c>
      <c r="D41" s="9">
        <f t="shared" ca="1" si="3"/>
        <v>9.5282949788747509</v>
      </c>
      <c r="E41" s="9">
        <f t="shared" ca="1" si="4"/>
        <v>8.7828905436476319</v>
      </c>
      <c r="F41" s="9">
        <f t="shared" ca="1" si="5"/>
        <v>19.840924171989705</v>
      </c>
      <c r="G41" s="9">
        <f t="shared" ca="1" si="8"/>
        <v>8.0857390626755565E-2</v>
      </c>
      <c r="H41" s="9">
        <f t="shared" ca="1" si="8"/>
        <v>5.4198923552854161E-2</v>
      </c>
      <c r="I41" s="9">
        <f t="shared" ca="1" si="8"/>
        <v>0.99485973098516678</v>
      </c>
      <c r="J41" s="9">
        <f t="shared" ca="1" si="6"/>
        <v>100</v>
      </c>
      <c r="L41" s="9">
        <f t="shared" ca="1" si="9"/>
        <v>162.89520583136073</v>
      </c>
      <c r="M41" s="9">
        <f t="shared" ca="1" si="10"/>
        <v>18.041515563382724</v>
      </c>
      <c r="N41" s="9">
        <f t="shared" ca="1" si="11"/>
        <v>27.875137623030895</v>
      </c>
      <c r="O41" s="9">
        <f t="shared" ca="1" si="12"/>
        <v>25.694448290590913</v>
      </c>
      <c r="P41" s="9">
        <f t="shared" ca="1" si="13"/>
        <v>58.044854099137915</v>
      </c>
      <c r="Q41" s="9">
        <f t="shared" ca="1" si="14"/>
        <v>0.94133704583367295</v>
      </c>
      <c r="R41" s="9">
        <f t="shared" ca="1" si="14"/>
        <v>0.99754363892473663</v>
      </c>
      <c r="S41" s="9">
        <f t="shared" ca="1" si="14"/>
        <v>0.8802378753257355</v>
      </c>
      <c r="T41" s="9">
        <f t="shared" ca="1" si="7"/>
        <v>292.55116140750317</v>
      </c>
    </row>
    <row r="42" spans="1:20">
      <c r="A42" s="9">
        <v>41</v>
      </c>
      <c r="B42" s="9">
        <f t="shared" ca="1" si="1"/>
        <v>56.350446665565912</v>
      </c>
      <c r="C42" s="9">
        <f t="shared" ca="1" si="2"/>
        <v>4.2208766400392381</v>
      </c>
      <c r="D42" s="9">
        <f t="shared" ca="1" si="3"/>
        <v>10.375555229095699</v>
      </c>
      <c r="E42" s="9">
        <f t="shared" ca="1" si="4"/>
        <v>7.8353611011179503</v>
      </c>
      <c r="F42" s="9">
        <f t="shared" ca="1" si="5"/>
        <v>21.217760364181181</v>
      </c>
      <c r="G42" s="9">
        <f t="shared" ca="1" si="8"/>
        <v>0.55705829437435672</v>
      </c>
      <c r="H42" s="9">
        <f t="shared" ca="1" si="8"/>
        <v>0.21572067107621051</v>
      </c>
      <c r="I42" s="9">
        <f t="shared" ca="1" si="8"/>
        <v>0.22825351274901673</v>
      </c>
      <c r="J42" s="9">
        <f t="shared" ca="1" si="6"/>
        <v>99.999999999999972</v>
      </c>
      <c r="L42" s="9">
        <f t="shared" ca="1" si="9"/>
        <v>168.54287102461819</v>
      </c>
      <c r="M42" s="9">
        <f t="shared" ca="1" si="10"/>
        <v>12.624543535121109</v>
      </c>
      <c r="N42" s="9">
        <f t="shared" ca="1" si="11"/>
        <v>31.033043573989517</v>
      </c>
      <c r="O42" s="9">
        <f t="shared" ca="1" si="12"/>
        <v>23.435382213287923</v>
      </c>
      <c r="P42" s="9">
        <f t="shared" ca="1" si="13"/>
        <v>63.461826127399533</v>
      </c>
      <c r="Q42" s="9">
        <f t="shared" ca="1" si="14"/>
        <v>0.52667259625496843</v>
      </c>
      <c r="R42" s="9">
        <f t="shared" ca="1" si="14"/>
        <v>0.41371929238981897</v>
      </c>
      <c r="S42" s="9">
        <f t="shared" ca="1" si="14"/>
        <v>0.68456789380289984</v>
      </c>
      <c r="T42" s="9">
        <f t="shared" ca="1" si="7"/>
        <v>299.09766647441631</v>
      </c>
    </row>
    <row r="43" spans="1:20">
      <c r="A43" s="9">
        <v>42</v>
      </c>
      <c r="B43" s="9">
        <f t="shared" ca="1" si="1"/>
        <v>51.543947913397339</v>
      </c>
      <c r="C43" s="9">
        <f t="shared" ca="1" si="2"/>
        <v>5.7818410289761726</v>
      </c>
      <c r="D43" s="9">
        <f t="shared" ca="1" si="3"/>
        <v>11.744910057286601</v>
      </c>
      <c r="E43" s="9">
        <f t="shared" ca="1" si="4"/>
        <v>10.582215424230352</v>
      </c>
      <c r="F43" s="9">
        <f t="shared" ca="1" si="5"/>
        <v>20.347085576109539</v>
      </c>
      <c r="G43" s="9">
        <f t="shared" ca="1" si="8"/>
        <v>0.15871211393124107</v>
      </c>
      <c r="H43" s="9">
        <f t="shared" ca="1" si="8"/>
        <v>0.99403310697805958</v>
      </c>
      <c r="I43" s="9">
        <f t="shared" ca="1" si="8"/>
        <v>0.37702825727843015</v>
      </c>
      <c r="J43" s="9">
        <f t="shared" ca="1" si="6"/>
        <v>100</v>
      </c>
      <c r="L43" s="9">
        <f t="shared" ca="1" si="9"/>
        <v>150.09387618858881</v>
      </c>
      <c r="M43" s="9">
        <f t="shared" ca="1" si="10"/>
        <v>16.83648549783841</v>
      </c>
      <c r="N43" s="9">
        <f t="shared" ca="1" si="11"/>
        <v>34.200699545683975</v>
      </c>
      <c r="O43" s="9">
        <f t="shared" ca="1" si="12"/>
        <v>30.814980147699682</v>
      </c>
      <c r="P43" s="9">
        <f t="shared" ca="1" si="13"/>
        <v>59.249884164682229</v>
      </c>
      <c r="Q43" s="9">
        <f t="shared" ca="1" si="14"/>
        <v>0.5848411503521953</v>
      </c>
      <c r="R43" s="9">
        <f t="shared" ca="1" si="14"/>
        <v>0.95382104707278326</v>
      </c>
      <c r="S43" s="9">
        <f t="shared" ca="1" si="14"/>
        <v>0.74322394893691823</v>
      </c>
      <c r="T43" s="9">
        <f t="shared" ca="1" si="7"/>
        <v>291.19592554449309</v>
      </c>
    </row>
    <row r="44" spans="1:20">
      <c r="A44" s="9">
        <v>43</v>
      </c>
      <c r="B44" s="9">
        <f t="shared" ca="1" si="1"/>
        <v>60.384061592442919</v>
      </c>
      <c r="C44" s="9">
        <f t="shared" ca="1" si="2"/>
        <v>0.65708911075932808</v>
      </c>
      <c r="D44" s="9">
        <f t="shared" ca="1" si="3"/>
        <v>10.579747545364853</v>
      </c>
      <c r="E44" s="9">
        <f t="shared" ca="1" si="4"/>
        <v>4.7936688530855776</v>
      </c>
      <c r="F44" s="9">
        <f t="shared" ca="1" si="5"/>
        <v>23.585432898347321</v>
      </c>
      <c r="G44" s="9">
        <f t="shared" ca="1" si="8"/>
        <v>0.69511069770165523</v>
      </c>
      <c r="H44" s="9">
        <f t="shared" ca="1" si="8"/>
        <v>0.71252748904305163</v>
      </c>
      <c r="I44" s="9">
        <f t="shared" ca="1" si="8"/>
        <v>0.28146709678234294</v>
      </c>
      <c r="J44" s="9">
        <f t="shared" ca="1" si="6"/>
        <v>100</v>
      </c>
      <c r="L44" s="9">
        <f t="shared" ca="1" si="9"/>
        <v>189.51840201779123</v>
      </c>
      <c r="M44" s="9">
        <f t="shared" ca="1" si="10"/>
        <v>2.0623070884980734</v>
      </c>
      <c r="N44" s="9">
        <f t="shared" ca="1" si="11"/>
        <v>33.205067623343339</v>
      </c>
      <c r="O44" s="9">
        <f t="shared" ca="1" si="12"/>
        <v>15.045169816018706</v>
      </c>
      <c r="P44" s="9">
        <f t="shared" ca="1" si="13"/>
        <v>74.024062574022565</v>
      </c>
      <c r="Q44" s="9">
        <f t="shared" ca="1" si="14"/>
        <v>0.8629231237561853</v>
      </c>
      <c r="R44" s="9">
        <f t="shared" ca="1" si="14"/>
        <v>7.4432607172136511E-2</v>
      </c>
      <c r="S44" s="9">
        <f t="shared" ca="1" si="14"/>
        <v>0.81314152763915348</v>
      </c>
      <c r="T44" s="9">
        <f t="shared" ca="1" si="7"/>
        <v>313.85500911967392</v>
      </c>
    </row>
    <row r="45" spans="1:20">
      <c r="A45" s="9">
        <v>44</v>
      </c>
      <c r="B45" s="9">
        <f t="shared" ca="1" si="1"/>
        <v>57.925079358832633</v>
      </c>
      <c r="C45" s="9">
        <f t="shared" ca="1" si="2"/>
        <v>3.3119135815177883</v>
      </c>
      <c r="D45" s="9">
        <f t="shared" ca="1" si="3"/>
        <v>10.165684830203739</v>
      </c>
      <c r="E45" s="9">
        <f t="shared" ca="1" si="4"/>
        <v>6.8055511411754628</v>
      </c>
      <c r="F45" s="9">
        <f t="shared" ca="1" si="5"/>
        <v>21.791771088270373</v>
      </c>
      <c r="G45" s="9">
        <f t="shared" ca="1" si="8"/>
        <v>0.49629122694787819</v>
      </c>
      <c r="H45" s="9">
        <f t="shared" ca="1" si="8"/>
        <v>9.7274328684983313E-2</v>
      </c>
      <c r="I45" s="9">
        <f t="shared" ca="1" si="8"/>
        <v>0.73574421758017694</v>
      </c>
      <c r="J45" s="9">
        <f t="shared" ca="1" si="6"/>
        <v>100</v>
      </c>
      <c r="L45" s="9">
        <f t="shared" ca="1" si="9"/>
        <v>175.56422727581108</v>
      </c>
      <c r="M45" s="9">
        <f t="shared" ca="1" si="10"/>
        <v>10.038027658822228</v>
      </c>
      <c r="N45" s="9">
        <f t="shared" ca="1" si="11"/>
        <v>30.811016949811254</v>
      </c>
      <c r="O45" s="9">
        <f t="shared" ca="1" si="12"/>
        <v>20.626839712810771</v>
      </c>
      <c r="P45" s="9">
        <f t="shared" ca="1" si="13"/>
        <v>66.048342003698409</v>
      </c>
      <c r="Q45" s="9">
        <f t="shared" ca="1" si="14"/>
        <v>0.40616961442848531</v>
      </c>
      <c r="R45" s="9">
        <f t="shared" ca="1" si="14"/>
        <v>0.68525310926808858</v>
      </c>
      <c r="S45" s="9">
        <f t="shared" ca="1" si="14"/>
        <v>0.28646708075188088</v>
      </c>
      <c r="T45" s="9">
        <f t="shared" ca="1" si="7"/>
        <v>303.08845360095376</v>
      </c>
    </row>
    <row r="46" spans="1:20">
      <c r="A46" s="9">
        <v>45</v>
      </c>
      <c r="B46" s="9">
        <f t="shared" ca="1" si="1"/>
        <v>61.824447883672661</v>
      </c>
      <c r="C46" s="9">
        <f t="shared" ca="1" si="2"/>
        <v>6.1567180136557074</v>
      </c>
      <c r="D46" s="9">
        <f t="shared" ca="1" si="3"/>
        <v>6.58613437240205</v>
      </c>
      <c r="E46" s="9">
        <f t="shared" ca="1" si="4"/>
        <v>5.9206058199280163</v>
      </c>
      <c r="F46" s="9">
        <f t="shared" ca="1" si="5"/>
        <v>19.512093910341541</v>
      </c>
      <c r="G46" s="9">
        <f t="shared" ca="1" si="8"/>
        <v>0.46706826001278356</v>
      </c>
      <c r="H46" s="9">
        <f t="shared" ca="1" si="8"/>
        <v>0.50005044241447805</v>
      </c>
      <c r="I46" s="9">
        <f t="shared" ca="1" si="8"/>
        <v>0.15540284124370884</v>
      </c>
      <c r="J46" s="9">
        <f t="shared" ca="1" si="6"/>
        <v>99.999999999999972</v>
      </c>
      <c r="L46" s="9">
        <f t="shared" ca="1" si="9"/>
        <v>183.25732448336217</v>
      </c>
      <c r="M46" s="9">
        <f t="shared" ca="1" si="10"/>
        <v>18.249474267913847</v>
      </c>
      <c r="N46" s="9">
        <f t="shared" ca="1" si="11"/>
        <v>19.522331457699195</v>
      </c>
      <c r="O46" s="9">
        <f t="shared" ca="1" si="12"/>
        <v>17.549600829790332</v>
      </c>
      <c r="P46" s="9">
        <f t="shared" ca="1" si="13"/>
        <v>57.836895394606785</v>
      </c>
      <c r="Q46" s="9">
        <f t="shared" ca="1" si="14"/>
        <v>0.63506057893276269</v>
      </c>
      <c r="R46" s="9">
        <f t="shared" ca="1" si="14"/>
        <v>0.48119863478174074</v>
      </c>
      <c r="S46" s="9">
        <f t="shared" ca="1" si="14"/>
        <v>7.0626304327159772E-2</v>
      </c>
      <c r="T46" s="9">
        <f t="shared" ca="1" si="7"/>
        <v>296.41562643337238</v>
      </c>
    </row>
    <row r="47" spans="1:20">
      <c r="A47" s="9">
        <v>46</v>
      </c>
      <c r="B47" s="9">
        <f t="shared" ca="1" si="1"/>
        <v>66.620373495110726</v>
      </c>
      <c r="C47" s="9">
        <f t="shared" ca="1" si="2"/>
        <v>4.2192395206904481</v>
      </c>
      <c r="D47" s="9">
        <f t="shared" ca="1" si="3"/>
        <v>5.447939152491263</v>
      </c>
      <c r="E47" s="9">
        <f t="shared" ca="1" si="4"/>
        <v>3.0556301362057803</v>
      </c>
      <c r="F47" s="9">
        <f t="shared" ca="1" si="5"/>
        <v>20.656817695501761</v>
      </c>
      <c r="G47" s="9">
        <f t="shared" ca="1" si="8"/>
        <v>0.84035010797082077</v>
      </c>
      <c r="H47" s="9">
        <f t="shared" ca="1" si="8"/>
        <v>0.65102832730328464</v>
      </c>
      <c r="I47" s="9">
        <f t="shared" ca="1" si="8"/>
        <v>0.37224040010845716</v>
      </c>
      <c r="J47" s="9">
        <f t="shared" ca="1" si="6"/>
        <v>99.999999999999972</v>
      </c>
      <c r="L47" s="9">
        <f t="shared" ca="1" si="9"/>
        <v>203.76630913619061</v>
      </c>
      <c r="M47" s="9">
        <f t="shared" ca="1" si="10"/>
        <v>12.905044198765093</v>
      </c>
      <c r="N47" s="9">
        <f t="shared" ca="1" si="11"/>
        <v>16.663167665716578</v>
      </c>
      <c r="O47" s="9">
        <f t="shared" ca="1" si="12"/>
        <v>9.3460069686589549</v>
      </c>
      <c r="P47" s="9">
        <f t="shared" ca="1" si="13"/>
        <v>63.181325463755542</v>
      </c>
      <c r="Q47" s="9">
        <f t="shared" ca="1" si="14"/>
        <v>0.95597781958903916</v>
      </c>
      <c r="R47" s="9">
        <f t="shared" ca="1" si="14"/>
        <v>0.5457981265324704</v>
      </c>
      <c r="S47" s="9">
        <f t="shared" ca="1" si="14"/>
        <v>0.81301962998990807</v>
      </c>
      <c r="T47" s="9">
        <f t="shared" ca="1" si="7"/>
        <v>305.86185343308682</v>
      </c>
    </row>
    <row r="48" spans="1:20">
      <c r="A48" s="9">
        <v>47</v>
      </c>
      <c r="B48" s="9">
        <f t="shared" ca="1" si="1"/>
        <v>67.326642124592979</v>
      </c>
      <c r="C48" s="9">
        <f t="shared" ca="1" si="2"/>
        <v>4.5476254932387157</v>
      </c>
      <c r="D48" s="9">
        <f t="shared" ca="1" si="3"/>
        <v>4.9118106393882286</v>
      </c>
      <c r="E48" s="9">
        <f t="shared" ca="1" si="4"/>
        <v>2.8342759372751316</v>
      </c>
      <c r="F48" s="9">
        <f t="shared" ca="1" si="5"/>
        <v>20.379645805504961</v>
      </c>
      <c r="G48" s="9">
        <f t="shared" ca="1" si="8"/>
        <v>9.4023230427031645E-3</v>
      </c>
      <c r="H48" s="9">
        <f t="shared" ca="1" si="8"/>
        <v>0.93292215948718349</v>
      </c>
      <c r="I48" s="9">
        <f t="shared" ca="1" si="8"/>
        <v>0.9437239136458323</v>
      </c>
      <c r="J48" s="9">
        <f t="shared" ca="1" si="6"/>
        <v>100.00000000000001</v>
      </c>
      <c r="L48" s="9">
        <f t="shared" ca="1" si="9"/>
        <v>205.50343113913934</v>
      </c>
      <c r="M48" s="9">
        <f t="shared" ca="1" si="10"/>
        <v>13.880874092412295</v>
      </c>
      <c r="N48" s="9">
        <f t="shared" ca="1" si="11"/>
        <v>14.992488970889887</v>
      </c>
      <c r="O48" s="9">
        <f t="shared" ca="1" si="12"/>
        <v>8.6511581674794655</v>
      </c>
      <c r="P48" s="9">
        <f t="shared" ca="1" si="13"/>
        <v>62.20549557010834</v>
      </c>
      <c r="Q48" s="9">
        <f t="shared" ca="1" si="14"/>
        <v>0.69411716333070095</v>
      </c>
      <c r="R48" s="9">
        <f t="shared" ca="1" si="14"/>
        <v>0.65937472327172642</v>
      </c>
      <c r="S48" s="9">
        <f t="shared" ca="1" si="14"/>
        <v>0.61058322858936642</v>
      </c>
      <c r="T48" s="9">
        <f t="shared" ca="1" si="7"/>
        <v>305.23344794002929</v>
      </c>
    </row>
    <row r="49" spans="1:20">
      <c r="A49" s="9">
        <v>48</v>
      </c>
      <c r="B49" s="9">
        <f t="shared" ca="1" si="1"/>
        <v>64.075614083390974</v>
      </c>
      <c r="C49" s="9">
        <f t="shared" ca="1" si="2"/>
        <v>10.332691365477627</v>
      </c>
      <c r="D49" s="9">
        <f t="shared" ca="1" si="3"/>
        <v>2.9982387854437906</v>
      </c>
      <c r="E49" s="9">
        <f t="shared" ca="1" si="4"/>
        <v>6.2376800431382762</v>
      </c>
      <c r="F49" s="9">
        <f t="shared" ca="1" si="5"/>
        <v>16.355775722549339</v>
      </c>
      <c r="G49" s="9">
        <f t="shared" ca="1" si="8"/>
        <v>0.64805509430515817</v>
      </c>
      <c r="H49" s="9">
        <f t="shared" ca="1" si="8"/>
        <v>0.58407011009054233</v>
      </c>
      <c r="I49" s="9">
        <f t="shared" ca="1" si="8"/>
        <v>0.20134579846338807</v>
      </c>
      <c r="J49" s="9">
        <f t="shared" ca="1" si="6"/>
        <v>100</v>
      </c>
      <c r="L49" s="9">
        <f t="shared" ca="1" si="9"/>
        <v>182.67369360037381</v>
      </c>
      <c r="M49" s="9">
        <f t="shared" ca="1" si="10"/>
        <v>29.457554540296623</v>
      </c>
      <c r="N49" s="9">
        <f t="shared" ca="1" si="11"/>
        <v>8.5477035385117759</v>
      </c>
      <c r="O49" s="9">
        <f t="shared" ca="1" si="12"/>
        <v>17.783053182985682</v>
      </c>
      <c r="P49" s="9">
        <f t="shared" ca="1" si="13"/>
        <v>46.628815122224012</v>
      </c>
      <c r="Q49" s="9">
        <f t="shared" ca="1" si="14"/>
        <v>0.39181130151741783</v>
      </c>
      <c r="R49" s="9">
        <f t="shared" ca="1" si="14"/>
        <v>0.8484060522927287</v>
      </c>
      <c r="S49" s="9">
        <f t="shared" ca="1" si="14"/>
        <v>6.9572029898512189E-2</v>
      </c>
      <c r="T49" s="9">
        <f t="shared" ca="1" si="7"/>
        <v>285.09081998439189</v>
      </c>
    </row>
    <row r="50" spans="1:20">
      <c r="A50" s="9">
        <v>49</v>
      </c>
      <c r="B50" s="9">
        <f t="shared" ca="1" si="1"/>
        <v>66.40857629447811</v>
      </c>
      <c r="C50" s="9">
        <f t="shared" ca="1" si="2"/>
        <v>9.2737865352411344</v>
      </c>
      <c r="D50" s="9">
        <f t="shared" ca="1" si="3"/>
        <v>2.514477093474988</v>
      </c>
      <c r="E50" s="9">
        <f t="shared" ca="1" si="4"/>
        <v>4.8059754107061243</v>
      </c>
      <c r="F50" s="9">
        <f t="shared" ca="1" si="5"/>
        <v>16.997184666099653</v>
      </c>
      <c r="G50" s="9">
        <f t="shared" ca="1" si="8"/>
        <v>0.85521182557520126</v>
      </c>
      <c r="H50" s="9">
        <f t="shared" ca="1" si="8"/>
        <v>0.17421565725901123</v>
      </c>
      <c r="I50" s="9">
        <f t="shared" ca="1" si="8"/>
        <v>0.4955668568738103</v>
      </c>
      <c r="J50" s="9">
        <f t="shared" ca="1" si="6"/>
        <v>100.00000000000001</v>
      </c>
      <c r="L50" s="9">
        <f t="shared" ca="1" si="9"/>
        <v>192.33348649270675</v>
      </c>
      <c r="M50" s="9">
        <f t="shared" ca="1" si="10"/>
        <v>26.858875718140613</v>
      </c>
      <c r="N50" s="9">
        <f t="shared" ca="1" si="11"/>
        <v>7.2824652037346134</v>
      </c>
      <c r="O50" s="9">
        <f t="shared" ca="1" si="12"/>
        <v>13.919136026052513</v>
      </c>
      <c r="P50" s="9">
        <f t="shared" ca="1" si="13"/>
        <v>49.227493944380022</v>
      </c>
      <c r="Q50" s="9">
        <f t="shared" ca="1" si="14"/>
        <v>0.86264367129620934</v>
      </c>
      <c r="R50" s="9">
        <f t="shared" ca="1" si="14"/>
        <v>0.66944781344955084</v>
      </c>
      <c r="S50" s="9">
        <f t="shared" ca="1" si="14"/>
        <v>0.79938175455735117</v>
      </c>
      <c r="T50" s="9">
        <f t="shared" ca="1" si="7"/>
        <v>289.62145738501448</v>
      </c>
    </row>
    <row r="51" spans="1:20">
      <c r="A51" s="9">
        <v>50</v>
      </c>
      <c r="B51" s="9">
        <f t="shared" ref="B51:B82" ca="1" si="15">(L51/SUM($L51:$P51))*100</f>
        <v>69.060653341848038</v>
      </c>
      <c r="C51" s="9">
        <f t="shared" ref="C51:C82" ca="1" si="16">(M51/SUM($L51:$P51))*100</f>
        <v>6.8187415196666628</v>
      </c>
      <c r="D51" s="9">
        <f t="shared" ref="D51:D82" ca="1" si="17">(N51/SUM($L51:$P51))*100</f>
        <v>2.7159108491175594</v>
      </c>
      <c r="E51" s="9">
        <f t="shared" ref="E51:E82" ca="1" si="18">(O51/SUM($L51:$P51))*100</f>
        <v>2.769521097946877</v>
      </c>
      <c r="F51" s="9">
        <f t="shared" ref="F51:F82" ca="1" si="19">(P51/SUM($L51:$P51))*100</f>
        <v>18.635173191420876</v>
      </c>
      <c r="G51" s="9">
        <f t="shared" ca="1" si="8"/>
        <v>0.85203675630207321</v>
      </c>
      <c r="H51" s="9">
        <f t="shared" ca="1" si="8"/>
        <v>0.84372031369048117</v>
      </c>
      <c r="I51" s="9">
        <f t="shared" ca="1" si="8"/>
        <v>0.19636854109065882</v>
      </c>
      <c r="J51" s="9">
        <f t="shared" ca="1" si="6"/>
        <v>100.00000000000001</v>
      </c>
      <c r="L51" s="9">
        <f t="shared" ref="L51:L82" ca="1" si="20">IF(L50+Q51*50-R51*50&lt;0,0,L50+Q51*50-R51*50)</f>
        <v>206.43482383533669</v>
      </c>
      <c r="M51" s="9">
        <f t="shared" ref="M51:M82" ca="1" si="21">IF(M50+R51*20-S51*20&lt;0,0,M50+R51*20-S51*20)</f>
        <v>20.3824556571074</v>
      </c>
      <c r="N51" s="9">
        <f t="shared" ref="N51:N82" ca="1" si="22">IF(N50+S51*20-Q51*20&lt;0,0,N50+S51*20-Q51*20)</f>
        <v>8.1183503277158557</v>
      </c>
      <c r="O51" s="9">
        <f t="shared" ref="O51:O82" ca="1" si="23">IF(O50+R51*20-Q51*20&lt;0,0,O50+R51*20-Q51*20)</f>
        <v>8.2786010890005386</v>
      </c>
      <c r="P51" s="9">
        <f t="shared" ref="P51:P82" ca="1" si="24">IF(P50+S51*20-R51*20&lt;0,0,P50+S51*20-R51*20)</f>
        <v>55.703914005413239</v>
      </c>
      <c r="Q51" s="9">
        <f t="shared" ca="1" si="14"/>
        <v>0.64769868593303381</v>
      </c>
      <c r="R51" s="9">
        <f t="shared" ca="1" si="14"/>
        <v>0.36567193908043516</v>
      </c>
      <c r="S51" s="9">
        <f t="shared" ca="1" si="14"/>
        <v>0.689492942132096</v>
      </c>
      <c r="T51" s="9">
        <f t="shared" ref="T51:T82" ca="1" si="25">SUM(L51:P51)</f>
        <v>298.9181449145737</v>
      </c>
    </row>
    <row r="52" spans="1:20">
      <c r="A52" s="9">
        <v>51</v>
      </c>
      <c r="B52" s="9">
        <f t="shared" ca="1" si="15"/>
        <v>70.359803603416111</v>
      </c>
      <c r="C52" s="9">
        <f t="shared" ca="1" si="16"/>
        <v>1.2448001764801651</v>
      </c>
      <c r="D52" s="9">
        <f t="shared" ca="1" si="17"/>
        <v>5.4394265014570262</v>
      </c>
      <c r="E52" s="9">
        <f t="shared" ca="1" si="18"/>
        <v>0.3434333002170849</v>
      </c>
      <c r="F52" s="9">
        <f t="shared" ca="1" si="19"/>
        <v>22.612536418429606</v>
      </c>
      <c r="G52" s="9">
        <f t="shared" ref="G52:I82" ca="1" si="26">RAND()</f>
        <v>0.85829395604466818</v>
      </c>
      <c r="H52" s="9">
        <f t="shared" ca="1" si="26"/>
        <v>0.19758461486627388</v>
      </c>
      <c r="I52" s="9">
        <f t="shared" ca="1" si="26"/>
        <v>0.69319697572278249</v>
      </c>
      <c r="J52" s="9">
        <f t="shared" ca="1" si="6"/>
        <v>100</v>
      </c>
      <c r="L52" s="9">
        <f t="shared" ca="1" si="20"/>
        <v>224.39311299711812</v>
      </c>
      <c r="M52" s="9">
        <f t="shared" ca="1" si="21"/>
        <v>3.9699455136936237</v>
      </c>
      <c r="N52" s="9">
        <f t="shared" ca="1" si="22"/>
        <v>17.347544806417059</v>
      </c>
      <c r="O52" s="9">
        <f t="shared" ca="1" si="23"/>
        <v>1.0952854242879653</v>
      </c>
      <c r="P52" s="9">
        <f t="shared" ca="1" si="24"/>
        <v>72.116424148827008</v>
      </c>
      <c r="Q52" s="9">
        <f t="shared" ref="Q52:S82" ca="1" si="27">RAND()</f>
        <v>0.39779591989235996</v>
      </c>
      <c r="R52" s="9">
        <f t="shared" ca="1" si="27"/>
        <v>3.8630136656731318E-2</v>
      </c>
      <c r="S52" s="9">
        <f t="shared" ca="1" si="27"/>
        <v>0.85925564382742015</v>
      </c>
      <c r="T52" s="9">
        <f t="shared" ca="1" si="25"/>
        <v>318.92231289034379</v>
      </c>
    </row>
    <row r="53" spans="1:20">
      <c r="A53" s="9">
        <v>52</v>
      </c>
      <c r="B53" s="9">
        <f t="shared" ca="1" si="15"/>
        <v>72.757997533432444</v>
      </c>
      <c r="C53" s="9">
        <f t="shared" ca="1" si="16"/>
        <v>1.2798403737933148</v>
      </c>
      <c r="D53" s="9">
        <f t="shared" ca="1" si="17"/>
        <v>3.8157663794806793</v>
      </c>
      <c r="E53" s="9">
        <f t="shared" ca="1" si="18"/>
        <v>0</v>
      </c>
      <c r="F53" s="9">
        <f t="shared" ca="1" si="19"/>
        <v>22.146395713293572</v>
      </c>
      <c r="G53" s="9">
        <f t="shared" ca="1" si="26"/>
        <v>0.79735889578811459</v>
      </c>
      <c r="H53" s="9">
        <f t="shared" ca="1" si="26"/>
        <v>2.0160138467362421E-2</v>
      </c>
      <c r="I53" s="9">
        <f t="shared" ca="1" si="26"/>
        <v>0.38583140582835984</v>
      </c>
      <c r="J53" s="9">
        <f t="shared" ca="1" si="6"/>
        <v>100.00000000000001</v>
      </c>
      <c r="L53" s="9">
        <f t="shared" ca="1" si="20"/>
        <v>236.31162409760839</v>
      </c>
      <c r="M53" s="9">
        <f t="shared" ca="1" si="21"/>
        <v>4.1568098019439876</v>
      </c>
      <c r="N53" s="9">
        <f t="shared" ca="1" si="22"/>
        <v>12.393276077970576</v>
      </c>
      <c r="O53" s="9">
        <f t="shared" ca="1" si="23"/>
        <v>0</v>
      </c>
      <c r="P53" s="9">
        <f t="shared" ca="1" si="24"/>
        <v>71.929559860576646</v>
      </c>
      <c r="Q53" s="9">
        <f t="shared" ca="1" si="27"/>
        <v>0.73696670620250693</v>
      </c>
      <c r="R53" s="9">
        <f t="shared" ca="1" si="27"/>
        <v>0.49859648419270086</v>
      </c>
      <c r="S53" s="9">
        <f t="shared" ca="1" si="27"/>
        <v>0.48925326978018269</v>
      </c>
      <c r="T53" s="9">
        <f t="shared" ca="1" si="25"/>
        <v>324.79126983809959</v>
      </c>
    </row>
    <row r="54" spans="1:20">
      <c r="A54" s="9">
        <v>53</v>
      </c>
      <c r="B54" s="9">
        <f t="shared" ca="1" si="15"/>
        <v>72.914439835720884</v>
      </c>
      <c r="C54" s="9">
        <f t="shared" ca="1" si="16"/>
        <v>0</v>
      </c>
      <c r="D54" s="9">
        <f t="shared" ca="1" si="17"/>
        <v>3.9899304030407778</v>
      </c>
      <c r="E54" s="9">
        <f t="shared" ca="1" si="18"/>
        <v>0</v>
      </c>
      <c r="F54" s="9">
        <f t="shared" ca="1" si="19"/>
        <v>23.095629761238339</v>
      </c>
      <c r="G54" s="9">
        <f t="shared" ca="1" si="26"/>
        <v>0.70273632705006361</v>
      </c>
      <c r="H54" s="9">
        <f t="shared" ca="1" si="26"/>
        <v>0.29088001831789856</v>
      </c>
      <c r="I54" s="9">
        <f t="shared" ca="1" si="26"/>
        <v>0.22086793057774923</v>
      </c>
      <c r="J54" s="9">
        <f t="shared" ca="1" si="6"/>
        <v>100</v>
      </c>
      <c r="L54" s="9">
        <f t="shared" ca="1" si="20"/>
        <v>253.59221452176388</v>
      </c>
      <c r="M54" s="9">
        <f t="shared" ca="1" si="21"/>
        <v>0</v>
      </c>
      <c r="N54" s="9">
        <f t="shared" ca="1" si="22"/>
        <v>13.876747719306142</v>
      </c>
      <c r="O54" s="9">
        <f t="shared" ca="1" si="23"/>
        <v>0</v>
      </c>
      <c r="P54" s="9">
        <f t="shared" ca="1" si="24"/>
        <v>80.325267671574395</v>
      </c>
      <c r="Q54" s="9">
        <f t="shared" ca="1" si="27"/>
        <v>0.61905897397839793</v>
      </c>
      <c r="R54" s="9">
        <f t="shared" ca="1" si="27"/>
        <v>0.27344716549528836</v>
      </c>
      <c r="S54" s="9">
        <f t="shared" ca="1" si="27"/>
        <v>0.69323255604517608</v>
      </c>
      <c r="T54" s="9">
        <f t="shared" ca="1" si="25"/>
        <v>347.79422991264443</v>
      </c>
    </row>
    <row r="55" spans="1:20">
      <c r="A55" s="9">
        <v>54</v>
      </c>
      <c r="B55" s="9">
        <f t="shared" ca="1" si="15"/>
        <v>70.087015096494909</v>
      </c>
      <c r="C55" s="9">
        <f t="shared" ca="1" si="16"/>
        <v>0</v>
      </c>
      <c r="D55" s="9">
        <f t="shared" ca="1" si="17"/>
        <v>5.4956053287553726</v>
      </c>
      <c r="E55" s="9">
        <f t="shared" ca="1" si="18"/>
        <v>0.8501992988838466</v>
      </c>
      <c r="F55" s="9">
        <f t="shared" ca="1" si="19"/>
        <v>23.567180275865883</v>
      </c>
      <c r="G55" s="9">
        <f t="shared" ca="1" si="26"/>
        <v>0.40944721263114892</v>
      </c>
      <c r="H55" s="9">
        <f t="shared" ca="1" si="26"/>
        <v>8.7899384124834334E-3</v>
      </c>
      <c r="I55" s="9">
        <f t="shared" ca="1" si="26"/>
        <v>6.9794809448713968E-2</v>
      </c>
      <c r="J55" s="9">
        <f t="shared" ca="1" si="6"/>
        <v>100.00000000000001</v>
      </c>
      <c r="L55" s="9">
        <f t="shared" ca="1" si="20"/>
        <v>246.1279983836753</v>
      </c>
      <c r="M55" s="9">
        <f t="shared" ca="1" si="21"/>
        <v>0</v>
      </c>
      <c r="N55" s="9">
        <f t="shared" ca="1" si="22"/>
        <v>19.299185984892446</v>
      </c>
      <c r="O55" s="9">
        <f t="shared" ca="1" si="23"/>
        <v>2.9856864552354203</v>
      </c>
      <c r="P55" s="9">
        <f t="shared" ca="1" si="24"/>
        <v>82.762019481925279</v>
      </c>
      <c r="Q55" s="9">
        <f t="shared" ca="1" si="27"/>
        <v>0.35295069001857138</v>
      </c>
      <c r="R55" s="9">
        <f t="shared" ca="1" si="27"/>
        <v>0.50223501278034244</v>
      </c>
      <c r="S55" s="9">
        <f t="shared" ca="1" si="27"/>
        <v>0.62407260329788661</v>
      </c>
      <c r="T55" s="9">
        <f t="shared" ca="1" si="25"/>
        <v>351.17489030572841</v>
      </c>
    </row>
    <row r="56" spans="1:20">
      <c r="A56" s="9">
        <v>55</v>
      </c>
      <c r="B56" s="9">
        <f t="shared" ca="1" si="15"/>
        <v>71.25733988852609</v>
      </c>
      <c r="C56" s="9">
        <f t="shared" ca="1" si="16"/>
        <v>0</v>
      </c>
      <c r="D56" s="9">
        <f t="shared" ca="1" si="17"/>
        <v>5.0204281189648112</v>
      </c>
      <c r="E56" s="9">
        <f t="shared" ca="1" si="18"/>
        <v>0</v>
      </c>
      <c r="F56" s="9">
        <f t="shared" ca="1" si="19"/>
        <v>23.722231992509109</v>
      </c>
      <c r="G56" s="9">
        <f t="shared" ca="1" si="26"/>
        <v>0.22033018964151985</v>
      </c>
      <c r="H56" s="9">
        <f t="shared" ca="1" si="26"/>
        <v>9.1820664034056088E-2</v>
      </c>
      <c r="I56" s="9">
        <f t="shared" ca="1" si="26"/>
        <v>0.14901768883345057</v>
      </c>
      <c r="J56" s="9">
        <f t="shared" ca="1" si="6"/>
        <v>100.00000000000001</v>
      </c>
      <c r="L56" s="9">
        <f t="shared" ca="1" si="20"/>
        <v>254.37652070714182</v>
      </c>
      <c r="M56" s="9">
        <f t="shared" ca="1" si="21"/>
        <v>0</v>
      </c>
      <c r="N56" s="9">
        <f t="shared" ca="1" si="22"/>
        <v>17.922070054262658</v>
      </c>
      <c r="O56" s="9">
        <f t="shared" ca="1" si="23"/>
        <v>0</v>
      </c>
      <c r="P56" s="9">
        <f t="shared" ca="1" si="24"/>
        <v>84.684312480682095</v>
      </c>
      <c r="Q56" s="9">
        <f t="shared" ca="1" si="27"/>
        <v>0.81557062729479302</v>
      </c>
      <c r="R56" s="9">
        <f t="shared" ca="1" si="27"/>
        <v>0.65060018082546323</v>
      </c>
      <c r="S56" s="9">
        <f t="shared" ca="1" si="27"/>
        <v>0.74671483076330358</v>
      </c>
      <c r="T56" s="9">
        <f t="shared" ca="1" si="25"/>
        <v>356.98290324208654</v>
      </c>
    </row>
    <row r="57" spans="1:20">
      <c r="A57" s="9">
        <v>56</v>
      </c>
      <c r="B57" s="9">
        <f t="shared" ca="1" si="15"/>
        <v>75.886432972429546</v>
      </c>
      <c r="C57" s="9">
        <f t="shared" ca="1" si="16"/>
        <v>0</v>
      </c>
      <c r="D57" s="9">
        <f t="shared" ca="1" si="17"/>
        <v>1.3346437235313056</v>
      </c>
      <c r="E57" s="9">
        <f t="shared" ca="1" si="18"/>
        <v>0</v>
      </c>
      <c r="F57" s="9">
        <f t="shared" ca="1" si="19"/>
        <v>22.778923304039136</v>
      </c>
      <c r="G57" s="9">
        <f t="shared" ca="1" si="26"/>
        <v>0.10304733831240187</v>
      </c>
      <c r="H57" s="9">
        <f t="shared" ca="1" si="26"/>
        <v>0.38943070891978271</v>
      </c>
      <c r="I57" s="9">
        <f t="shared" ca="1" si="26"/>
        <v>0.94554284255652032</v>
      </c>
      <c r="J57" s="9">
        <f t="shared" ca="1" si="6"/>
        <v>99.999999999999986</v>
      </c>
      <c r="L57" s="9">
        <f t="shared" ca="1" si="20"/>
        <v>297.98594715860094</v>
      </c>
      <c r="M57" s="9">
        <f t="shared" ca="1" si="21"/>
        <v>0</v>
      </c>
      <c r="N57" s="9">
        <f t="shared" ca="1" si="22"/>
        <v>5.2407928334205529</v>
      </c>
      <c r="O57" s="9">
        <f t="shared" ca="1" si="23"/>
        <v>0</v>
      </c>
      <c r="P57" s="9">
        <f t="shared" ca="1" si="24"/>
        <v>89.44680584042365</v>
      </c>
      <c r="Q57" s="9">
        <f t="shared" ca="1" si="27"/>
        <v>0.94726443969065977</v>
      </c>
      <c r="R57" s="9">
        <f t="shared" ca="1" si="27"/>
        <v>7.5075910661476786E-2</v>
      </c>
      <c r="S57" s="9">
        <f t="shared" ca="1" si="27"/>
        <v>0.31320057864855444</v>
      </c>
      <c r="T57" s="9">
        <f t="shared" ca="1" si="25"/>
        <v>392.67354583244514</v>
      </c>
    </row>
    <row r="58" spans="1:20">
      <c r="A58" s="9">
        <v>57</v>
      </c>
      <c r="B58" s="9">
        <f t="shared" ca="1" si="15"/>
        <v>70.215014595763265</v>
      </c>
      <c r="C58" s="9">
        <f t="shared" ca="1" si="16"/>
        <v>0</v>
      </c>
      <c r="D58" s="9">
        <f t="shared" ca="1" si="17"/>
        <v>4.44537999880834</v>
      </c>
      <c r="E58" s="9">
        <f t="shared" ca="1" si="18"/>
        <v>1.4899606543449029</v>
      </c>
      <c r="F58" s="9">
        <f t="shared" ca="1" si="19"/>
        <v>23.849644751083485</v>
      </c>
      <c r="G58" s="9">
        <f t="shared" ca="1" si="26"/>
        <v>0.94452092051781256</v>
      </c>
      <c r="H58" s="9">
        <f t="shared" ca="1" si="26"/>
        <v>0.30394325278704726</v>
      </c>
      <c r="I58" s="9">
        <f t="shared" ca="1" si="26"/>
        <v>6.6970168782054862E-2</v>
      </c>
      <c r="J58" s="9">
        <f t="shared" ca="1" si="6"/>
        <v>99.999999999999986</v>
      </c>
      <c r="L58" s="9">
        <f t="shared" ca="1" si="20"/>
        <v>282.97418627753729</v>
      </c>
      <c r="M58" s="9">
        <f t="shared" ca="1" si="21"/>
        <v>0</v>
      </c>
      <c r="N58" s="9">
        <f t="shared" ca="1" si="22"/>
        <v>17.915367462348037</v>
      </c>
      <c r="O58" s="9">
        <f t="shared" ca="1" si="23"/>
        <v>6.0047043524254455</v>
      </c>
      <c r="P58" s="9">
        <f t="shared" ca="1" si="24"/>
        <v>96.116676116925689</v>
      </c>
      <c r="Q58" s="9">
        <f t="shared" ca="1" si="27"/>
        <v>0.33368323665488708</v>
      </c>
      <c r="R58" s="9">
        <f t="shared" ca="1" si="27"/>
        <v>0.63391845427615934</v>
      </c>
      <c r="S58" s="9">
        <f t="shared" ca="1" si="27"/>
        <v>0.96741196810126129</v>
      </c>
      <c r="T58" s="9">
        <f t="shared" ca="1" si="25"/>
        <v>403.0109342092365</v>
      </c>
    </row>
    <row r="59" spans="1:20">
      <c r="A59" s="9">
        <v>58</v>
      </c>
      <c r="B59" s="9">
        <f t="shared" ca="1" si="15"/>
        <v>68.139449045432912</v>
      </c>
      <c r="C59" s="9">
        <f t="shared" ca="1" si="16"/>
        <v>1.0974623464146245</v>
      </c>
      <c r="D59" s="9">
        <f t="shared" ca="1" si="17"/>
        <v>4.7505949521772441</v>
      </c>
      <c r="E59" s="9">
        <f t="shared" ca="1" si="18"/>
        <v>2.8406317775999614</v>
      </c>
      <c r="F59" s="9">
        <f t="shared" ca="1" si="19"/>
        <v>23.171861878375264</v>
      </c>
      <c r="G59" s="9">
        <f t="shared" ca="1" si="26"/>
        <v>0.47277021072419434</v>
      </c>
      <c r="H59" s="9">
        <f t="shared" ca="1" si="26"/>
        <v>0.51437549021453732</v>
      </c>
      <c r="I59" s="9">
        <f t="shared" ca="1" si="26"/>
        <v>0.30819173330130156</v>
      </c>
      <c r="J59" s="9">
        <f t="shared" ca="1" si="6"/>
        <v>100.00000000000001</v>
      </c>
      <c r="L59" s="9">
        <f t="shared" ca="1" si="20"/>
        <v>269.86072187357485</v>
      </c>
      <c r="M59" s="9">
        <f t="shared" ca="1" si="21"/>
        <v>4.3464099751532741</v>
      </c>
      <c r="N59" s="9">
        <f t="shared" ca="1" si="22"/>
        <v>18.814343248779743</v>
      </c>
      <c r="O59" s="9">
        <f t="shared" ca="1" si="23"/>
        <v>11.250090114010423</v>
      </c>
      <c r="P59" s="9">
        <f t="shared" ca="1" si="24"/>
        <v>91.770266141772424</v>
      </c>
      <c r="Q59" s="9">
        <f t="shared" ca="1" si="27"/>
        <v>0.22719111052519225</v>
      </c>
      <c r="R59" s="9">
        <f t="shared" ca="1" si="27"/>
        <v>0.48946039860444113</v>
      </c>
      <c r="S59" s="9">
        <f t="shared" ca="1" si="27"/>
        <v>0.27213989984677744</v>
      </c>
      <c r="T59" s="9">
        <f t="shared" ca="1" si="25"/>
        <v>396.04183135329072</v>
      </c>
    </row>
    <row r="60" spans="1:20">
      <c r="A60" s="9">
        <v>59</v>
      </c>
      <c r="B60" s="9">
        <f t="shared" ca="1" si="15"/>
        <v>65.051567635632608</v>
      </c>
      <c r="C60" s="9">
        <f t="shared" ca="1" si="16"/>
        <v>0.47659823288071917</v>
      </c>
      <c r="D60" s="9">
        <f t="shared" ca="1" si="17"/>
        <v>6.605367313041258</v>
      </c>
      <c r="E60" s="9">
        <f t="shared" ca="1" si="18"/>
        <v>4.0746530689097877</v>
      </c>
      <c r="F60" s="9">
        <f t="shared" ca="1" si="19"/>
        <v>23.791813749535653</v>
      </c>
      <c r="G60" s="9">
        <f t="shared" ca="1" si="26"/>
        <v>0.26999200221683006</v>
      </c>
      <c r="H60" s="9">
        <f t="shared" ca="1" si="26"/>
        <v>0.55464704699162015</v>
      </c>
      <c r="I60" s="9">
        <f t="shared" ca="1" si="26"/>
        <v>0.36094025829749832</v>
      </c>
      <c r="J60" s="9">
        <f t="shared" ca="1" si="6"/>
        <v>100.00000000000001</v>
      </c>
      <c r="L60" s="9">
        <f t="shared" ca="1" si="20"/>
        <v>257.64110407646984</v>
      </c>
      <c r="M60" s="9">
        <f t="shared" ca="1" si="21"/>
        <v>1.8875993213270839</v>
      </c>
      <c r="N60" s="9">
        <f t="shared" ca="1" si="22"/>
        <v>26.161001021447948</v>
      </c>
      <c r="O60" s="9">
        <f t="shared" ca="1" si="23"/>
        <v>16.137937232852437</v>
      </c>
      <c r="P60" s="9">
        <f t="shared" ca="1" si="24"/>
        <v>94.229076795598615</v>
      </c>
      <c r="Q60" s="9">
        <f t="shared" ca="1" si="27"/>
        <v>4.0354325590287288E-2</v>
      </c>
      <c r="R60" s="9">
        <f t="shared" ca="1" si="27"/>
        <v>0.28474668153238802</v>
      </c>
      <c r="S60" s="9">
        <f t="shared" ca="1" si="27"/>
        <v>0.40768721422369758</v>
      </c>
      <c r="T60" s="9">
        <f t="shared" ca="1" si="25"/>
        <v>396.05671844769586</v>
      </c>
    </row>
    <row r="61" spans="1:20">
      <c r="A61" s="9">
        <v>60</v>
      </c>
      <c r="B61" s="9">
        <f t="shared" ca="1" si="15"/>
        <v>56.559887337766767</v>
      </c>
      <c r="C61" s="9">
        <f t="shared" ca="1" si="16"/>
        <v>0.97626080396973158</v>
      </c>
      <c r="D61" s="9">
        <f t="shared" ca="1" si="17"/>
        <v>10.334233998409516</v>
      </c>
      <c r="E61" s="9">
        <f t="shared" ca="1" si="18"/>
        <v>8.2276095634887767</v>
      </c>
      <c r="F61" s="9">
        <f t="shared" ca="1" si="19"/>
        <v>23.902008296365214</v>
      </c>
      <c r="G61" s="9">
        <f t="shared" ca="1" si="26"/>
        <v>0.92183808588132565</v>
      </c>
      <c r="H61" s="9">
        <f t="shared" ca="1" si="26"/>
        <v>0.9368212053344771</v>
      </c>
      <c r="I61" s="9">
        <f t="shared" ca="1" si="26"/>
        <v>4.239007869966871E-2</v>
      </c>
      <c r="J61" s="9">
        <f t="shared" ca="1" si="6"/>
        <v>100</v>
      </c>
      <c r="L61" s="9">
        <f t="shared" ca="1" si="20"/>
        <v>218.51795036579711</v>
      </c>
      <c r="M61" s="9">
        <f t="shared" ca="1" si="21"/>
        <v>3.771763345848882</v>
      </c>
      <c r="N61" s="9">
        <f t="shared" ca="1" si="22"/>
        <v>39.92609848119524</v>
      </c>
      <c r="O61" s="9">
        <f t="shared" ca="1" si="23"/>
        <v>31.787198717121527</v>
      </c>
      <c r="P61" s="9">
        <f t="shared" ca="1" si="24"/>
        <v>92.344912771076821</v>
      </c>
      <c r="Q61" s="9">
        <f t="shared" ca="1" si="27"/>
        <v>6.7536894694125493E-2</v>
      </c>
      <c r="R61" s="9">
        <f t="shared" ca="1" si="27"/>
        <v>0.84999996890758012</v>
      </c>
      <c r="S61" s="9">
        <f t="shared" ca="1" si="27"/>
        <v>0.75579176768149026</v>
      </c>
      <c r="T61" s="9">
        <f t="shared" ca="1" si="25"/>
        <v>386.34792368103956</v>
      </c>
    </row>
    <row r="62" spans="1:20">
      <c r="A62" s="9">
        <v>61</v>
      </c>
      <c r="B62" s="9">
        <f t="shared" ca="1" si="15"/>
        <v>62.571349353049186</v>
      </c>
      <c r="C62" s="9">
        <f t="shared" ca="1" si="16"/>
        <v>1.3013803477133867</v>
      </c>
      <c r="D62" s="9">
        <f t="shared" ca="1" si="17"/>
        <v>7.2725537803718421</v>
      </c>
      <c r="E62" s="9">
        <f t="shared" ca="1" si="18"/>
        <v>5.5212083145457047</v>
      </c>
      <c r="F62" s="9">
        <f t="shared" ca="1" si="19"/>
        <v>23.33350820431987</v>
      </c>
      <c r="G62" s="9">
        <f t="shared" ca="1" si="26"/>
        <v>0.65410155010244031</v>
      </c>
      <c r="H62" s="9">
        <f t="shared" ca="1" si="26"/>
        <v>0.61125697402096357</v>
      </c>
      <c r="I62" s="9">
        <f t="shared" ca="1" si="26"/>
        <v>0.84318179195046472</v>
      </c>
      <c r="J62" s="9">
        <f t="shared" ca="1" si="6"/>
        <v>99.999999999999986</v>
      </c>
      <c r="L62" s="9">
        <f t="shared" ca="1" si="20"/>
        <v>244.13141172784628</v>
      </c>
      <c r="M62" s="9">
        <f t="shared" ca="1" si="21"/>
        <v>5.0775286895209364</v>
      </c>
      <c r="N62" s="9">
        <f t="shared" ca="1" si="22"/>
        <v>28.374948592703511</v>
      </c>
      <c r="O62" s="9">
        <f t="shared" ca="1" si="23"/>
        <v>21.541814172301855</v>
      </c>
      <c r="P62" s="9">
        <f t="shared" ca="1" si="24"/>
        <v>91.039147427404771</v>
      </c>
      <c r="Q62" s="9">
        <f t="shared" ca="1" si="27"/>
        <v>0.95833615255363869</v>
      </c>
      <c r="R62" s="9">
        <f t="shared" ca="1" si="27"/>
        <v>0.4460669253126549</v>
      </c>
      <c r="S62" s="9">
        <f t="shared" ca="1" si="27"/>
        <v>0.38077865812905221</v>
      </c>
      <c r="T62" s="9">
        <f t="shared" ca="1" si="25"/>
        <v>390.16485060977737</v>
      </c>
    </row>
    <row r="63" spans="1:20">
      <c r="A63" s="9">
        <v>62</v>
      </c>
      <c r="B63" s="9">
        <f t="shared" ca="1" si="15"/>
        <v>59.801999807508132</v>
      </c>
      <c r="C63" s="9">
        <f t="shared" ca="1" si="16"/>
        <v>1.4143575720699684</v>
      </c>
      <c r="D63" s="9">
        <f t="shared" ca="1" si="17"/>
        <v>8.5196921217547477</v>
      </c>
      <c r="E63" s="9">
        <f t="shared" ca="1" si="18"/>
        <v>6.8583959862803745</v>
      </c>
      <c r="F63" s="9">
        <f t="shared" ca="1" si="19"/>
        <v>23.405554512386779</v>
      </c>
      <c r="G63" s="9">
        <f t="shared" ca="1" si="26"/>
        <v>4.5548677314109054E-2</v>
      </c>
      <c r="H63" s="9">
        <f t="shared" ca="1" si="26"/>
        <v>0.83693029674961394</v>
      </c>
      <c r="I63" s="9">
        <f t="shared" ca="1" si="26"/>
        <v>0.8296866069493859</v>
      </c>
      <c r="J63" s="9">
        <f t="shared" ca="1" si="6"/>
        <v>100</v>
      </c>
      <c r="L63" s="9">
        <f t="shared" ca="1" si="20"/>
        <v>231.58701880504759</v>
      </c>
      <c r="M63" s="9">
        <f t="shared" ca="1" si="21"/>
        <v>5.4771889685017818</v>
      </c>
      <c r="N63" s="9">
        <f t="shared" ca="1" si="22"/>
        <v>32.993045482842135</v>
      </c>
      <c r="O63" s="9">
        <f t="shared" ca="1" si="23"/>
        <v>26.559571341421318</v>
      </c>
      <c r="P63" s="9">
        <f t="shared" ca="1" si="24"/>
        <v>90.639487148423925</v>
      </c>
      <c r="Q63" s="9">
        <f t="shared" ca="1" si="27"/>
        <v>0.70164567778516163</v>
      </c>
      <c r="R63" s="9">
        <f t="shared" ca="1" si="27"/>
        <v>0.9525335362411349</v>
      </c>
      <c r="S63" s="9">
        <f t="shared" ca="1" si="27"/>
        <v>0.93255052229209257</v>
      </c>
      <c r="T63" s="9">
        <f t="shared" ca="1" si="25"/>
        <v>387.25631174623675</v>
      </c>
    </row>
    <row r="64" spans="1:20">
      <c r="A64" s="9">
        <v>63</v>
      </c>
      <c r="B64" s="9">
        <f t="shared" ca="1" si="15"/>
        <v>52.616281716873992</v>
      </c>
      <c r="C64" s="9">
        <f t="shared" ca="1" si="16"/>
        <v>5.6123085704245002</v>
      </c>
      <c r="D64" s="9">
        <f t="shared" ca="1" si="17"/>
        <v>9.3286928712465329</v>
      </c>
      <c r="E64" s="9">
        <f t="shared" ca="1" si="18"/>
        <v>11.67159890386257</v>
      </c>
      <c r="F64" s="9">
        <f t="shared" ca="1" si="19"/>
        <v>20.771117937592408</v>
      </c>
      <c r="G64" s="9">
        <f t="shared" ca="1" si="26"/>
        <v>0.44015619240419901</v>
      </c>
      <c r="H64" s="9">
        <f t="shared" ca="1" si="26"/>
        <v>0.66852135704824966</v>
      </c>
      <c r="I64" s="9">
        <f t="shared" ca="1" si="26"/>
        <v>0.42753720788105742</v>
      </c>
      <c r="J64" s="9">
        <f t="shared" ca="1" si="6"/>
        <v>100.00000000000001</v>
      </c>
      <c r="L64" s="9">
        <f t="shared" ca="1" si="20"/>
        <v>191.68481041387773</v>
      </c>
      <c r="M64" s="9">
        <f t="shared" ca="1" si="21"/>
        <v>20.446034368122124</v>
      </c>
      <c r="N64" s="9">
        <f t="shared" ca="1" si="22"/>
        <v>33.985083439689738</v>
      </c>
      <c r="O64" s="9">
        <f t="shared" ca="1" si="23"/>
        <v>42.520454697889264</v>
      </c>
      <c r="P64" s="9">
        <f t="shared" ca="1" si="24"/>
        <v>75.67064174880359</v>
      </c>
      <c r="Q64" s="9">
        <f t="shared" ca="1" si="27"/>
        <v>7.9841475977792009E-2</v>
      </c>
      <c r="R64" s="9">
        <f t="shared" ca="1" si="27"/>
        <v>0.87788564380118927</v>
      </c>
      <c r="S64" s="9">
        <f t="shared" ca="1" si="27"/>
        <v>0.12944337382017224</v>
      </c>
      <c r="T64" s="9">
        <f t="shared" ca="1" si="25"/>
        <v>364.30702466838244</v>
      </c>
    </row>
    <row r="65" spans="1:20">
      <c r="A65" s="9">
        <v>64</v>
      </c>
      <c r="B65" s="9">
        <f t="shared" ca="1" si="15"/>
        <v>56.480845857391493</v>
      </c>
      <c r="C65" s="9">
        <f t="shared" ca="1" si="16"/>
        <v>0.39618488361963689</v>
      </c>
      <c r="D65" s="9">
        <f t="shared" ca="1" si="17"/>
        <v>10.732373124634281</v>
      </c>
      <c r="E65" s="9">
        <f t="shared" ca="1" si="18"/>
        <v>8.0650737199418874</v>
      </c>
      <c r="F65" s="9">
        <f t="shared" ca="1" si="19"/>
        <v>24.325522414412699</v>
      </c>
      <c r="G65" s="9">
        <f t="shared" ca="1" si="26"/>
        <v>0.43794656691991718</v>
      </c>
      <c r="H65" s="9">
        <f t="shared" ca="1" si="26"/>
        <v>9.0350370436342309E-2</v>
      </c>
      <c r="I65" s="9">
        <f t="shared" ca="1" si="26"/>
        <v>0.24948189416569866</v>
      </c>
      <c r="J65" s="9">
        <f t="shared" ca="1" si="6"/>
        <v>100.00000000000001</v>
      </c>
      <c r="L65" s="9">
        <f t="shared" ca="1" si="20"/>
        <v>219.59450868981816</v>
      </c>
      <c r="M65" s="9">
        <f t="shared" ca="1" si="21"/>
        <v>1.5403456436975702</v>
      </c>
      <c r="N65" s="9">
        <f t="shared" ca="1" si="22"/>
        <v>41.726892853738121</v>
      </c>
      <c r="O65" s="9">
        <f t="shared" ca="1" si="23"/>
        <v>31.356575387513093</v>
      </c>
      <c r="P65" s="9">
        <f t="shared" ca="1" si="24"/>
        <v>94.57633047322814</v>
      </c>
      <c r="Q65" s="9">
        <f t="shared" ca="1" si="27"/>
        <v>0.61101477116097469</v>
      </c>
      <c r="R65" s="9">
        <f t="shared" ca="1" si="27"/>
        <v>5.2820805642166069E-2</v>
      </c>
      <c r="S65" s="9">
        <f t="shared" ca="1" si="27"/>
        <v>0.99810524186339389</v>
      </c>
      <c r="T65" s="9">
        <f t="shared" ca="1" si="25"/>
        <v>388.7946530479951</v>
      </c>
    </row>
    <row r="66" spans="1:20">
      <c r="A66" s="9">
        <v>65</v>
      </c>
      <c r="B66" s="9">
        <f t="shared" ca="1" si="15"/>
        <v>60.826612973239449</v>
      </c>
      <c r="C66" s="9">
        <f t="shared" ca="1" si="16"/>
        <v>1.503980910202136</v>
      </c>
      <c r="D66" s="9">
        <f t="shared" ca="1" si="17"/>
        <v>7.9765872110346745</v>
      </c>
      <c r="E66" s="9">
        <f t="shared" ca="1" si="18"/>
        <v>6.4088786955829509</v>
      </c>
      <c r="F66" s="9">
        <f t="shared" ca="1" si="19"/>
        <v>23.283940209940791</v>
      </c>
      <c r="G66" s="9">
        <f t="shared" ca="1" si="26"/>
        <v>0.26876193029525919</v>
      </c>
      <c r="H66" s="9">
        <f t="shared" ca="1" si="26"/>
        <v>0.48240606755567284</v>
      </c>
      <c r="I66" s="9">
        <f t="shared" ca="1" si="26"/>
        <v>0.45913387887002821</v>
      </c>
      <c r="J66" s="9">
        <f t="shared" ca="1" si="6"/>
        <v>100.00000000000001</v>
      </c>
      <c r="L66" s="9">
        <f t="shared" ca="1" si="20"/>
        <v>235.85890200721832</v>
      </c>
      <c r="M66" s="9">
        <f t="shared" ca="1" si="21"/>
        <v>5.8317777167068989</v>
      </c>
      <c r="N66" s="9">
        <f t="shared" ca="1" si="22"/>
        <v>30.929703453768731</v>
      </c>
      <c r="O66" s="9">
        <f t="shared" ca="1" si="23"/>
        <v>24.850818060553031</v>
      </c>
      <c r="P66" s="9">
        <f t="shared" ca="1" si="24"/>
        <v>90.284898400218808</v>
      </c>
      <c r="Q66" s="9">
        <f t="shared" ca="1" si="27"/>
        <v>0.59667568247527225</v>
      </c>
      <c r="R66" s="9">
        <f t="shared" ca="1" si="27"/>
        <v>0.27138781612726892</v>
      </c>
      <c r="S66" s="9">
        <f t="shared" ca="1" si="27"/>
        <v>5.6816212476802463E-2</v>
      </c>
      <c r="T66" s="9">
        <f t="shared" ca="1" si="25"/>
        <v>387.7560996384658</v>
      </c>
    </row>
    <row r="67" spans="1:20">
      <c r="A67" s="9">
        <v>66</v>
      </c>
      <c r="B67" s="9">
        <f t="shared" ca="1" si="15"/>
        <v>61.85062034021955</v>
      </c>
      <c r="C67" s="9">
        <f t="shared" ca="1" si="16"/>
        <v>1.0023478818287646</v>
      </c>
      <c r="D67" s="9">
        <f t="shared" ca="1" si="17"/>
        <v>7.8012592632970623</v>
      </c>
      <c r="E67" s="9">
        <f t="shared" ca="1" si="18"/>
        <v>5.7562067274995758</v>
      </c>
      <c r="F67" s="9">
        <f t="shared" ca="1" si="19"/>
        <v>23.589565787155049</v>
      </c>
      <c r="G67" s="9">
        <f t="shared" ca="1" si="26"/>
        <v>0.2228993335956807</v>
      </c>
      <c r="H67" s="9">
        <f t="shared" ca="1" si="26"/>
        <v>0.26251842488445032</v>
      </c>
      <c r="I67" s="9">
        <f t="shared" ca="1" si="26"/>
        <v>0.38203103437126207</v>
      </c>
      <c r="J67" s="9">
        <f t="shared" ref="J67:J82" ca="1" si="28">SUM(B67:F67)</f>
        <v>100</v>
      </c>
      <c r="L67" s="9">
        <f t="shared" ca="1" si="20"/>
        <v>241.7410911119824</v>
      </c>
      <c r="M67" s="9">
        <f t="shared" ca="1" si="21"/>
        <v>3.9176433363838719</v>
      </c>
      <c r="N67" s="9">
        <f t="shared" ca="1" si="22"/>
        <v>30.490962192186114</v>
      </c>
      <c r="O67" s="9">
        <f t="shared" ca="1" si="23"/>
        <v>22.497942418647394</v>
      </c>
      <c r="P67" s="9">
        <f t="shared" ca="1" si="24"/>
        <v>92.199032780541842</v>
      </c>
      <c r="Q67" s="9">
        <f t="shared" ca="1" si="27"/>
        <v>0.50733904198890678</v>
      </c>
      <c r="R67" s="9">
        <f t="shared" ca="1" si="27"/>
        <v>0.38969525989362475</v>
      </c>
      <c r="S67" s="9">
        <f t="shared" ca="1" si="27"/>
        <v>0.4854019789097761</v>
      </c>
      <c r="T67" s="9">
        <f t="shared" ca="1" si="25"/>
        <v>390.84667183974159</v>
      </c>
    </row>
    <row r="68" spans="1:20">
      <c r="A68" s="9">
        <v>67</v>
      </c>
      <c r="B68" s="9">
        <f t="shared" ca="1" si="15"/>
        <v>58.719979693034304</v>
      </c>
      <c r="C68" s="9">
        <f t="shared" ca="1" si="16"/>
        <v>2.6924129344183161</v>
      </c>
      <c r="D68" s="9">
        <f t="shared" ca="1" si="17"/>
        <v>8.2400396552988511</v>
      </c>
      <c r="E68" s="9">
        <f t="shared" ca="1" si="18"/>
        <v>7.805415582073266</v>
      </c>
      <c r="F68" s="9">
        <f t="shared" ca="1" si="19"/>
        <v>22.542152135175261</v>
      </c>
      <c r="G68" s="9">
        <f t="shared" ca="1" si="26"/>
        <v>0.96849314771752071</v>
      </c>
      <c r="H68" s="9">
        <f t="shared" ca="1" si="26"/>
        <v>0.44503782085033672</v>
      </c>
      <c r="I68" s="9">
        <f t="shared" ca="1" si="26"/>
        <v>0.57861592268062634</v>
      </c>
      <c r="J68" s="9">
        <f t="shared" ca="1" si="28"/>
        <v>100</v>
      </c>
      <c r="L68" s="9">
        <f t="shared" ca="1" si="20"/>
        <v>223.66025545447351</v>
      </c>
      <c r="M68" s="9">
        <f t="shared" ca="1" si="21"/>
        <v>10.255210711054859</v>
      </c>
      <c r="N68" s="9">
        <f t="shared" ca="1" si="22"/>
        <v>31.385729080518679</v>
      </c>
      <c r="O68" s="9">
        <f t="shared" ca="1" si="23"/>
        <v>29.730276681650942</v>
      </c>
      <c r="P68" s="9">
        <f t="shared" ca="1" si="24"/>
        <v>85.86146540587086</v>
      </c>
      <c r="Q68" s="9">
        <f t="shared" ca="1" si="27"/>
        <v>0.34769282222287812</v>
      </c>
      <c r="R68" s="9">
        <f t="shared" ca="1" si="27"/>
        <v>0.70930953537305574</v>
      </c>
      <c r="S68" s="9">
        <f t="shared" ca="1" si="27"/>
        <v>0.39243116663950639</v>
      </c>
      <c r="T68" s="9">
        <f t="shared" ca="1" si="25"/>
        <v>380.89293733356885</v>
      </c>
    </row>
    <row r="69" spans="1:20">
      <c r="A69" s="9">
        <v>68</v>
      </c>
      <c r="B69" s="9">
        <f t="shared" ca="1" si="15"/>
        <v>53.791113042371251</v>
      </c>
      <c r="C69" s="9">
        <f t="shared" ca="1" si="16"/>
        <v>4.1930373351917751</v>
      </c>
      <c r="D69" s="9">
        <f t="shared" ca="1" si="17"/>
        <v>9.6519669135174944</v>
      </c>
      <c r="E69" s="9">
        <f t="shared" ca="1" si="18"/>
        <v>10.632478587418728</v>
      </c>
      <c r="F69" s="9">
        <f t="shared" ca="1" si="19"/>
        <v>21.731404121500752</v>
      </c>
      <c r="G69" s="9">
        <f t="shared" ca="1" si="26"/>
        <v>9.4520472390980381E-2</v>
      </c>
      <c r="H69" s="9">
        <f t="shared" ca="1" si="26"/>
        <v>0.58209569175109144</v>
      </c>
      <c r="I69" s="9">
        <f t="shared" ca="1" si="26"/>
        <v>0.86376358899105243</v>
      </c>
      <c r="J69" s="9">
        <f t="shared" ca="1" si="28"/>
        <v>100</v>
      </c>
      <c r="L69" s="9">
        <f t="shared" ca="1" si="20"/>
        <v>199.43430599650651</v>
      </c>
      <c r="M69" s="9">
        <f t="shared" ca="1" si="21"/>
        <v>15.545978576474337</v>
      </c>
      <c r="N69" s="9">
        <f t="shared" ca="1" si="22"/>
        <v>35.785340998285996</v>
      </c>
      <c r="O69" s="9">
        <f t="shared" ca="1" si="23"/>
        <v>39.420656464837741</v>
      </c>
      <c r="P69" s="9">
        <f t="shared" ca="1" si="24"/>
        <v>80.570697540451391</v>
      </c>
      <c r="Q69" s="9">
        <f t="shared" ca="1" si="27"/>
        <v>0.22908176210045683</v>
      </c>
      <c r="R69" s="9">
        <f t="shared" ca="1" si="27"/>
        <v>0.7136007512597965</v>
      </c>
      <c r="S69" s="9">
        <f t="shared" ca="1" si="27"/>
        <v>0.44906235798882277</v>
      </c>
      <c r="T69" s="9">
        <f t="shared" ca="1" si="25"/>
        <v>370.75697957655598</v>
      </c>
    </row>
    <row r="70" spans="1:20">
      <c r="A70" s="9">
        <v>69</v>
      </c>
      <c r="B70" s="9">
        <f t="shared" ca="1" si="15"/>
        <v>49.192847065080947</v>
      </c>
      <c r="C70" s="9">
        <f t="shared" ca="1" si="16"/>
        <v>4.8123465335164761</v>
      </c>
      <c r="D70" s="9">
        <f t="shared" ca="1" si="17"/>
        <v>11.454401616971079</v>
      </c>
      <c r="E70" s="9">
        <f t="shared" ca="1" si="18"/>
        <v>13.001309062908875</v>
      </c>
      <c r="F70" s="9">
        <f t="shared" ca="1" si="19"/>
        <v>21.539095721522628</v>
      </c>
      <c r="G70" s="9">
        <f t="shared" ca="1" si="26"/>
        <v>0.13013702980132702</v>
      </c>
      <c r="H70" s="9">
        <f t="shared" ca="1" si="26"/>
        <v>0.24562231690206782</v>
      </c>
      <c r="I70" s="9">
        <f t="shared" ca="1" si="26"/>
        <v>0.44130350595652135</v>
      </c>
      <c r="J70" s="9">
        <f t="shared" ca="1" si="28"/>
        <v>100</v>
      </c>
      <c r="L70" s="9">
        <f t="shared" ca="1" si="20"/>
        <v>179.43051855993485</v>
      </c>
      <c r="M70" s="9">
        <f t="shared" ca="1" si="21"/>
        <v>17.552995720223322</v>
      </c>
      <c r="N70" s="9">
        <f t="shared" ca="1" si="22"/>
        <v>41.779838829165669</v>
      </c>
      <c r="O70" s="9">
        <f t="shared" ca="1" si="23"/>
        <v>47.422171439466403</v>
      </c>
      <c r="P70" s="9">
        <f t="shared" ca="1" si="24"/>
        <v>78.563680396702409</v>
      </c>
      <c r="Q70" s="9">
        <f t="shared" ca="1" si="27"/>
        <v>0.3554931994794297</v>
      </c>
      <c r="R70" s="9">
        <f t="shared" ca="1" si="27"/>
        <v>0.75556894821086285</v>
      </c>
      <c r="S70" s="9">
        <f t="shared" ca="1" si="27"/>
        <v>0.65521809102341344</v>
      </c>
      <c r="T70" s="9">
        <f t="shared" ca="1" si="25"/>
        <v>364.74920494549264</v>
      </c>
    </row>
    <row r="71" spans="1:20">
      <c r="A71" s="9">
        <v>70</v>
      </c>
      <c r="B71" s="9">
        <f t="shared" ca="1" si="15"/>
        <v>43.882464194605156</v>
      </c>
      <c r="C71" s="9">
        <f t="shared" ca="1" si="16"/>
        <v>3.0050773065215939</v>
      </c>
      <c r="D71" s="9">
        <f t="shared" ca="1" si="17"/>
        <v>15.103797507544886</v>
      </c>
      <c r="E71" s="9">
        <f t="shared" ca="1" si="18"/>
        <v>14.869057337950803</v>
      </c>
      <c r="F71" s="9">
        <f t="shared" ca="1" si="19"/>
        <v>23.139603653377574</v>
      </c>
      <c r="G71" s="9">
        <f t="shared" ca="1" si="26"/>
        <v>0.55629762424158813</v>
      </c>
      <c r="H71" s="9">
        <f t="shared" ca="1" si="26"/>
        <v>0.30727550882984223</v>
      </c>
      <c r="I71" s="9">
        <f t="shared" ca="1" si="26"/>
        <v>0.15728999157558521</v>
      </c>
      <c r="J71" s="9">
        <f t="shared" ca="1" si="28"/>
        <v>100.00000000000001</v>
      </c>
      <c r="L71" s="9">
        <f t="shared" ca="1" si="20"/>
        <v>161.32675723504872</v>
      </c>
      <c r="M71" s="9">
        <f t="shared" ca="1" si="21"/>
        <v>11.04767897609004</v>
      </c>
      <c r="N71" s="9">
        <f t="shared" ca="1" si="22"/>
        <v>55.526660103253398</v>
      </c>
      <c r="O71" s="9">
        <f t="shared" ca="1" si="23"/>
        <v>54.663675969420858</v>
      </c>
      <c r="P71" s="9">
        <f t="shared" ca="1" si="24"/>
        <v>85.068997140835691</v>
      </c>
      <c r="Q71" s="9">
        <f t="shared" ca="1" si="27"/>
        <v>0.25509736278512951</v>
      </c>
      <c r="R71" s="9">
        <f t="shared" ca="1" si="27"/>
        <v>0.61717258928285212</v>
      </c>
      <c r="S71" s="9">
        <f t="shared" ca="1" si="27"/>
        <v>0.94243842648951615</v>
      </c>
      <c r="T71" s="9">
        <f t="shared" ca="1" si="25"/>
        <v>367.63376942464868</v>
      </c>
    </row>
    <row r="72" spans="1:20">
      <c r="A72" s="9">
        <v>71</v>
      </c>
      <c r="B72" s="9">
        <f t="shared" ca="1" si="15"/>
        <v>45.539664998968128</v>
      </c>
      <c r="C72" s="9">
        <f t="shared" ca="1" si="16"/>
        <v>3.1153912185016623</v>
      </c>
      <c r="D72" s="9">
        <f t="shared" ca="1" si="17"/>
        <v>14.246915574554485</v>
      </c>
      <c r="E72" s="9">
        <f t="shared" ca="1" si="18"/>
        <v>14.130092197633603</v>
      </c>
      <c r="F72" s="9">
        <f t="shared" ca="1" si="19"/>
        <v>22.967936010342122</v>
      </c>
      <c r="G72" s="9">
        <f t="shared" ca="1" si="26"/>
        <v>4.9593222764227729E-2</v>
      </c>
      <c r="H72" s="9">
        <f t="shared" ca="1" si="26"/>
        <v>0.14075801763294227</v>
      </c>
      <c r="I72" s="9">
        <f t="shared" ca="1" si="26"/>
        <v>0.53144767766793977</v>
      </c>
      <c r="J72" s="9">
        <f t="shared" ca="1" si="28"/>
        <v>100</v>
      </c>
      <c r="L72" s="9">
        <f t="shared" ca="1" si="20"/>
        <v>167.8129938246052</v>
      </c>
      <c r="M72" s="9">
        <f t="shared" ca="1" si="21"/>
        <v>11.480170689079394</v>
      </c>
      <c r="N72" s="9">
        <f t="shared" ca="1" si="22"/>
        <v>52.49967375444146</v>
      </c>
      <c r="O72" s="9">
        <f t="shared" ca="1" si="23"/>
        <v>52.069181333598273</v>
      </c>
      <c r="P72" s="9">
        <f t="shared" ca="1" si="24"/>
        <v>84.63650542784633</v>
      </c>
      <c r="Q72" s="9">
        <f t="shared" ca="1" si="27"/>
        <v>0.49819264066605773</v>
      </c>
      <c r="R72" s="9">
        <f t="shared" ca="1" si="27"/>
        <v>0.36846790887492853</v>
      </c>
      <c r="S72" s="9">
        <f t="shared" ca="1" si="27"/>
        <v>0.34684332322546074</v>
      </c>
      <c r="T72" s="9">
        <f t="shared" ca="1" si="25"/>
        <v>368.49852502957066</v>
      </c>
    </row>
    <row r="73" spans="1:20">
      <c r="A73" s="9">
        <v>72</v>
      </c>
      <c r="B73" s="9">
        <f t="shared" ca="1" si="15"/>
        <v>43.638862024298689</v>
      </c>
      <c r="C73" s="9">
        <f t="shared" ca="1" si="16"/>
        <v>5.7398891799191212</v>
      </c>
      <c r="D73" s="9">
        <f t="shared" ca="1" si="17"/>
        <v>13.519885401012582</v>
      </c>
      <c r="E73" s="9">
        <f t="shared" ca="1" si="18"/>
        <v>15.924252211592904</v>
      </c>
      <c r="F73" s="9">
        <f t="shared" ca="1" si="19"/>
        <v>21.177111183176695</v>
      </c>
      <c r="G73" s="9">
        <f t="shared" ca="1" si="26"/>
        <v>0.37281923877189382</v>
      </c>
      <c r="H73" s="9">
        <f t="shared" ca="1" si="26"/>
        <v>0.75427168962232027</v>
      </c>
      <c r="I73" s="9">
        <f t="shared" ca="1" si="26"/>
        <v>0.80643582925013635</v>
      </c>
      <c r="J73" s="9">
        <f t="shared" ca="1" si="28"/>
        <v>99.999999999999986</v>
      </c>
      <c r="L73" s="9">
        <f t="shared" ca="1" si="20"/>
        <v>155.82800128989976</v>
      </c>
      <c r="M73" s="9">
        <f t="shared" ca="1" si="21"/>
        <v>20.496305747713702</v>
      </c>
      <c r="N73" s="9">
        <f t="shared" ca="1" si="22"/>
        <v>48.277535709689325</v>
      </c>
      <c r="O73" s="9">
        <f t="shared" ca="1" si="23"/>
        <v>56.863178347480449</v>
      </c>
      <c r="P73" s="9">
        <f t="shared" ca="1" si="24"/>
        <v>75.620370369212026</v>
      </c>
      <c r="Q73" s="9">
        <f t="shared" ca="1" si="27"/>
        <v>0.66360559685210807</v>
      </c>
      <c r="R73" s="9">
        <f t="shared" ca="1" si="27"/>
        <v>0.90330544754621667</v>
      </c>
      <c r="S73" s="9">
        <f t="shared" ca="1" si="27"/>
        <v>0.45249869461450132</v>
      </c>
      <c r="T73" s="9">
        <f t="shared" ca="1" si="25"/>
        <v>357.08539146399528</v>
      </c>
    </row>
    <row r="74" spans="1:20">
      <c r="A74" s="9">
        <v>73</v>
      </c>
      <c r="B74" s="9">
        <f t="shared" ca="1" si="15"/>
        <v>46.73354227030444</v>
      </c>
      <c r="C74" s="9">
        <f t="shared" ca="1" si="16"/>
        <v>0.95447914443425286</v>
      </c>
      <c r="D74" s="9">
        <f t="shared" ca="1" si="17"/>
        <v>15.022088186230143</v>
      </c>
      <c r="E74" s="9">
        <f t="shared" ca="1" si="18"/>
        <v>12.826860072430904</v>
      </c>
      <c r="F74" s="9">
        <f t="shared" ca="1" si="19"/>
        <v>24.463030326600261</v>
      </c>
      <c r="G74" s="9">
        <f t="shared" ca="1" si="26"/>
        <v>0.22504683476405263</v>
      </c>
      <c r="H74" s="9">
        <f t="shared" ca="1" si="26"/>
        <v>0.86697321313567677</v>
      </c>
      <c r="I74" s="9">
        <f t="shared" ca="1" si="26"/>
        <v>0.35963847530345061</v>
      </c>
      <c r="J74" s="9">
        <f t="shared" ca="1" si="28"/>
        <v>100</v>
      </c>
      <c r="L74" s="9">
        <f t="shared" ca="1" si="20"/>
        <v>176.72355945457178</v>
      </c>
      <c r="M74" s="9">
        <f t="shared" ca="1" si="21"/>
        <v>3.6093765555785389</v>
      </c>
      <c r="N74" s="9">
        <f t="shared" ca="1" si="22"/>
        <v>56.806241635955679</v>
      </c>
      <c r="O74" s="9">
        <f t="shared" ca="1" si="23"/>
        <v>48.504955081611641</v>
      </c>
      <c r="P74" s="9">
        <f t="shared" ca="1" si="24"/>
        <v>92.507299561347182</v>
      </c>
      <c r="Q74" s="9">
        <f t="shared" ca="1" si="27"/>
        <v>0.46267135702485451</v>
      </c>
      <c r="R74" s="9">
        <f t="shared" ca="1" si="27"/>
        <v>4.4760193731414044E-2</v>
      </c>
      <c r="S74" s="9">
        <f t="shared" ca="1" si="27"/>
        <v>0.88910665333817218</v>
      </c>
      <c r="T74" s="9">
        <f t="shared" ca="1" si="25"/>
        <v>378.15143228906481</v>
      </c>
    </row>
    <row r="75" spans="1:20">
      <c r="A75" s="9">
        <v>74</v>
      </c>
      <c r="B75" s="9">
        <f t="shared" ca="1" si="15"/>
        <v>53.358698164926274</v>
      </c>
      <c r="C75" s="9">
        <f t="shared" ca="1" si="16"/>
        <v>0</v>
      </c>
      <c r="D75" s="9">
        <f t="shared" ca="1" si="17"/>
        <v>12.550155802229925</v>
      </c>
      <c r="E75" s="9">
        <f t="shared" ca="1" si="18"/>
        <v>9.1479887296454301</v>
      </c>
      <c r="F75" s="9">
        <f t="shared" ca="1" si="19"/>
        <v>24.943157303198362</v>
      </c>
      <c r="G75" s="9">
        <f t="shared" ca="1" si="26"/>
        <v>0.89811867920339528</v>
      </c>
      <c r="H75" s="9">
        <f t="shared" ca="1" si="26"/>
        <v>0.57070677089415023</v>
      </c>
      <c r="I75" s="9">
        <f t="shared" ca="1" si="26"/>
        <v>9.2927180004708232E-3</v>
      </c>
      <c r="J75" s="9">
        <f t="shared" ca="1" si="28"/>
        <v>100</v>
      </c>
      <c r="L75" s="9">
        <f t="shared" ca="1" si="20"/>
        <v>208.58480430147313</v>
      </c>
      <c r="M75" s="9">
        <f t="shared" ca="1" si="21"/>
        <v>0</v>
      </c>
      <c r="N75" s="9">
        <f t="shared" ca="1" si="22"/>
        <v>49.059888677753385</v>
      </c>
      <c r="O75" s="9">
        <f t="shared" ca="1" si="23"/>
        <v>35.760457142851102</v>
      </c>
      <c r="P75" s="9">
        <f t="shared" ca="1" si="24"/>
        <v>97.505444541905433</v>
      </c>
      <c r="Q75" s="9">
        <f t="shared" ca="1" si="27"/>
        <v>0.68610702103424448</v>
      </c>
      <c r="R75" s="9">
        <f t="shared" ca="1" si="27"/>
        <v>4.8882124096217616E-2</v>
      </c>
      <c r="S75" s="9">
        <f t="shared" ca="1" si="27"/>
        <v>0.29878937312412979</v>
      </c>
      <c r="T75" s="9">
        <f t="shared" ca="1" si="25"/>
        <v>390.91059466398309</v>
      </c>
    </row>
    <row r="76" spans="1:20">
      <c r="A76" s="9">
        <v>75</v>
      </c>
      <c r="B76" s="9">
        <f t="shared" ca="1" si="15"/>
        <v>49.543589945336358</v>
      </c>
      <c r="C76" s="9">
        <f t="shared" ca="1" si="16"/>
        <v>4.8359379993483813</v>
      </c>
      <c r="D76" s="9">
        <f t="shared" ca="1" si="17"/>
        <v>11.364662642150014</v>
      </c>
      <c r="E76" s="9">
        <f t="shared" ca="1" si="18"/>
        <v>12.585190905721005</v>
      </c>
      <c r="F76" s="9">
        <f t="shared" ca="1" si="19"/>
        <v>21.670618507444249</v>
      </c>
      <c r="G76" s="9">
        <f t="shared" ca="1" si="26"/>
        <v>0.20239999099441142</v>
      </c>
      <c r="H76" s="9">
        <f t="shared" ca="1" si="26"/>
        <v>0.29184704510880755</v>
      </c>
      <c r="I76" s="9">
        <f t="shared" ca="1" si="26"/>
        <v>0.58596023818025278</v>
      </c>
      <c r="J76" s="9">
        <f t="shared" ca="1" si="28"/>
        <v>100</v>
      </c>
      <c r="L76" s="9">
        <f t="shared" ca="1" si="20"/>
        <v>182.24810757987191</v>
      </c>
      <c r="M76" s="9">
        <f t="shared" ca="1" si="21"/>
        <v>17.78919431811979</v>
      </c>
      <c r="N76" s="9">
        <f t="shared" ca="1" si="22"/>
        <v>41.805373048274078</v>
      </c>
      <c r="O76" s="9">
        <f t="shared" ca="1" si="23"/>
        <v>46.295135831491585</v>
      </c>
      <c r="P76" s="9">
        <f t="shared" ca="1" si="24"/>
        <v>79.716250223785636</v>
      </c>
      <c r="Q76" s="9">
        <f t="shared" ca="1" si="27"/>
        <v>0.45688080185281554</v>
      </c>
      <c r="R76" s="9">
        <f t="shared" ca="1" si="27"/>
        <v>0.98361473628483975</v>
      </c>
      <c r="S76" s="9">
        <f t="shared" ca="1" si="27"/>
        <v>9.4155020378850152E-2</v>
      </c>
      <c r="T76" s="9">
        <f t="shared" ca="1" si="25"/>
        <v>367.85406100154296</v>
      </c>
    </row>
    <row r="77" spans="1:20">
      <c r="A77" s="9">
        <v>76</v>
      </c>
      <c r="B77" s="9">
        <f t="shared" ca="1" si="15"/>
        <v>52.884108324302183</v>
      </c>
      <c r="C77" s="9">
        <f t="shared" ca="1" si="16"/>
        <v>2.1407263692502321</v>
      </c>
      <c r="D77" s="9">
        <f t="shared" ca="1" si="17"/>
        <v>11.447531225991268</v>
      </c>
      <c r="E77" s="9">
        <f t="shared" ca="1" si="18"/>
        <v>10.100943498418792</v>
      </c>
      <c r="F77" s="9">
        <f t="shared" ca="1" si="19"/>
        <v>23.426690582037523</v>
      </c>
      <c r="G77" s="9">
        <f t="shared" ca="1" si="26"/>
        <v>8.6094336795395687E-2</v>
      </c>
      <c r="H77" s="9">
        <f t="shared" ca="1" si="26"/>
        <v>0.51174210614759241</v>
      </c>
      <c r="I77" s="9">
        <f t="shared" ca="1" si="26"/>
        <v>0.70794275603404277</v>
      </c>
      <c r="J77" s="9">
        <f t="shared" ca="1" si="28"/>
        <v>99.999999999999986</v>
      </c>
      <c r="L77" s="9">
        <f t="shared" ca="1" si="20"/>
        <v>201.6820276052035</v>
      </c>
      <c r="M77" s="9">
        <f t="shared" ca="1" si="21"/>
        <v>8.1640032966181124</v>
      </c>
      <c r="N77" s="9">
        <f t="shared" ca="1" si="22"/>
        <v>43.65699605964312</v>
      </c>
      <c r="O77" s="9">
        <f t="shared" ca="1" si="23"/>
        <v>38.52156782135895</v>
      </c>
      <c r="P77" s="9">
        <f t="shared" ca="1" si="24"/>
        <v>89.341441245287314</v>
      </c>
      <c r="Q77" s="9">
        <f t="shared" ca="1" si="27"/>
        <v>0.45581587231788023</v>
      </c>
      <c r="R77" s="9">
        <f t="shared" ca="1" si="27"/>
        <v>6.7137471811248517E-2</v>
      </c>
      <c r="S77" s="9">
        <f t="shared" ca="1" si="27"/>
        <v>0.54839702288633241</v>
      </c>
      <c r="T77" s="9">
        <f t="shared" ca="1" si="25"/>
        <v>381.36603602811101</v>
      </c>
    </row>
    <row r="78" spans="1:20">
      <c r="A78" s="9">
        <v>77</v>
      </c>
      <c r="B78" s="9">
        <f t="shared" ca="1" si="15"/>
        <v>51.202283935587246</v>
      </c>
      <c r="C78" s="9">
        <f t="shared" ca="1" si="16"/>
        <v>2.90069612388299</v>
      </c>
      <c r="D78" s="9">
        <f t="shared" ca="1" si="17"/>
        <v>11.77627118424769</v>
      </c>
      <c r="E78" s="9">
        <f t="shared" ca="1" si="18"/>
        <v>11.147898076130392</v>
      </c>
      <c r="F78" s="9">
        <f t="shared" ca="1" si="19"/>
        <v>22.972850680151684</v>
      </c>
      <c r="G78" s="9">
        <f t="shared" ca="1" si="26"/>
        <v>0.91562290198340035</v>
      </c>
      <c r="H78" s="9">
        <f t="shared" ca="1" si="26"/>
        <v>0.43659186434756836</v>
      </c>
      <c r="I78" s="9">
        <f t="shared" ca="1" si="26"/>
        <v>0.3728173515654345</v>
      </c>
      <c r="J78" s="9">
        <f t="shared" ca="1" si="28"/>
        <v>100</v>
      </c>
      <c r="L78" s="9">
        <f t="shared" ca="1" si="20"/>
        <v>192.95775312574369</v>
      </c>
      <c r="M78" s="9">
        <f t="shared" ca="1" si="21"/>
        <v>10.931383593535323</v>
      </c>
      <c r="N78" s="9">
        <f t="shared" ca="1" si="22"/>
        <v>44.379325554509826</v>
      </c>
      <c r="O78" s="9">
        <f t="shared" ca="1" si="23"/>
        <v>42.011277613142866</v>
      </c>
      <c r="P78" s="9">
        <f t="shared" ca="1" si="24"/>
        <v>86.574060948370104</v>
      </c>
      <c r="Q78" s="9">
        <f t="shared" ca="1" si="27"/>
        <v>7.252260491455631E-2</v>
      </c>
      <c r="R78" s="9">
        <f t="shared" ca="1" si="27"/>
        <v>0.24700809450375205</v>
      </c>
      <c r="S78" s="9">
        <f t="shared" ca="1" si="27"/>
        <v>0.10863907965789155</v>
      </c>
      <c r="T78" s="9">
        <f t="shared" ca="1" si="25"/>
        <v>376.8538008353018</v>
      </c>
    </row>
    <row r="79" spans="1:20">
      <c r="A79" s="9">
        <v>78</v>
      </c>
      <c r="B79" s="9">
        <f t="shared" ca="1" si="15"/>
        <v>43.60572658947347</v>
      </c>
      <c r="C79" s="9">
        <f t="shared" ca="1" si="16"/>
        <v>4.335008381317337</v>
      </c>
      <c r="D79" s="9">
        <f t="shared" ca="1" si="17"/>
        <v>14.501269140582309</v>
      </c>
      <c r="E79" s="9">
        <f t="shared" ca="1" si="18"/>
        <v>15.194716214643995</v>
      </c>
      <c r="F79" s="9">
        <f t="shared" ca="1" si="19"/>
        <v>22.363279673982895</v>
      </c>
      <c r="G79" s="9">
        <f t="shared" ca="1" si="26"/>
        <v>0.26698608394639389</v>
      </c>
      <c r="H79" s="9">
        <f t="shared" ca="1" si="26"/>
        <v>0.30687996574463272</v>
      </c>
      <c r="I79" s="9">
        <f t="shared" ca="1" si="26"/>
        <v>0.18811615882362087</v>
      </c>
      <c r="J79" s="9">
        <f t="shared" ca="1" si="28"/>
        <v>100</v>
      </c>
      <c r="L79" s="9">
        <f t="shared" ca="1" si="20"/>
        <v>159.25349771013936</v>
      </c>
      <c r="M79" s="9">
        <f t="shared" ca="1" si="21"/>
        <v>15.831985872566824</v>
      </c>
      <c r="N79" s="9">
        <f t="shared" ca="1" si="22"/>
        <v>52.960425441720055</v>
      </c>
      <c r="O79" s="9">
        <f t="shared" ca="1" si="23"/>
        <v>55.492979779384598</v>
      </c>
      <c r="P79" s="9">
        <f t="shared" ca="1" si="24"/>
        <v>81.673458669338601</v>
      </c>
      <c r="Q79" s="9">
        <f t="shared" ca="1" si="27"/>
        <v>0.21138099988297165</v>
      </c>
      <c r="R79" s="9">
        <f t="shared" ca="1" si="27"/>
        <v>0.88546610819505822</v>
      </c>
      <c r="S79" s="9">
        <f t="shared" ca="1" si="27"/>
        <v>0.64043599424348308</v>
      </c>
      <c r="T79" s="9">
        <f t="shared" ca="1" si="25"/>
        <v>365.21234747314941</v>
      </c>
    </row>
    <row r="80" spans="1:20">
      <c r="A80" s="9">
        <v>79</v>
      </c>
      <c r="B80" s="9">
        <f t="shared" ca="1" si="15"/>
        <v>49.157622135778681</v>
      </c>
      <c r="C80" s="9">
        <f t="shared" ca="1" si="16"/>
        <v>4.9826074239519356</v>
      </c>
      <c r="D80" s="9">
        <f t="shared" ca="1" si="17"/>
        <v>11.457320206301922</v>
      </c>
      <c r="E80" s="9">
        <f t="shared" ca="1" si="18"/>
        <v>12.815991821334965</v>
      </c>
      <c r="F80" s="9">
        <f t="shared" ca="1" si="19"/>
        <v>21.586458412632499</v>
      </c>
      <c r="G80" s="9">
        <f t="shared" ca="1" si="26"/>
        <v>0.96566113621039606</v>
      </c>
      <c r="H80" s="9">
        <f t="shared" ca="1" si="26"/>
        <v>0.81797562499036547</v>
      </c>
      <c r="I80" s="9">
        <f t="shared" ca="1" si="26"/>
        <v>0.87731800811530469</v>
      </c>
      <c r="J80" s="9">
        <f t="shared" ca="1" si="28"/>
        <v>99.999999999999986</v>
      </c>
      <c r="L80" s="9">
        <f t="shared" ca="1" si="20"/>
        <v>180.40287259073196</v>
      </c>
      <c r="M80" s="9">
        <f t="shared" ca="1" si="21"/>
        <v>18.285601565308454</v>
      </c>
      <c r="N80" s="9">
        <f t="shared" ca="1" si="22"/>
        <v>42.047059796741394</v>
      </c>
      <c r="O80" s="9">
        <f t="shared" ca="1" si="23"/>
        <v>47.033229827147551</v>
      </c>
      <c r="P80" s="9">
        <f t="shared" ca="1" si="24"/>
        <v>79.219842976596979</v>
      </c>
      <c r="Q80" s="9">
        <f t="shared" ca="1" si="27"/>
        <v>0.98474981903623926</v>
      </c>
      <c r="R80" s="9">
        <f t="shared" ca="1" si="27"/>
        <v>0.56176232142438731</v>
      </c>
      <c r="S80" s="9">
        <f t="shared" ca="1" si="27"/>
        <v>0.43908153678730588</v>
      </c>
      <c r="T80" s="9">
        <f t="shared" ca="1" si="25"/>
        <v>366.98860675652634</v>
      </c>
    </row>
    <row r="81" spans="1:20">
      <c r="A81" s="9">
        <v>80</v>
      </c>
      <c r="B81" s="9">
        <f t="shared" ca="1" si="15"/>
        <v>48.860405493653971</v>
      </c>
      <c r="C81" s="9">
        <f t="shared" ca="1" si="16"/>
        <v>5.3969765067916429</v>
      </c>
      <c r="D81" s="9">
        <f t="shared" ca="1" si="17"/>
        <v>11.341615432896027</v>
      </c>
      <c r="E81" s="9">
        <f t="shared" ca="1" si="18"/>
        <v>13.096610453201976</v>
      </c>
      <c r="F81" s="9">
        <f t="shared" ca="1" si="19"/>
        <v>21.30439211345638</v>
      </c>
      <c r="G81" s="9">
        <f t="shared" ca="1" si="26"/>
        <v>0.86276980514753832</v>
      </c>
      <c r="H81" s="9">
        <f t="shared" ca="1" si="26"/>
        <v>0.71822900045190152</v>
      </c>
      <c r="I81" s="9">
        <f t="shared" ca="1" si="26"/>
        <v>6.8582635827146743E-2</v>
      </c>
      <c r="J81" s="9">
        <f t="shared" ca="1" si="28"/>
        <v>100</v>
      </c>
      <c r="L81" s="9">
        <f t="shared" ca="1" si="20"/>
        <v>178.42364658955208</v>
      </c>
      <c r="M81" s="9">
        <f t="shared" ca="1" si="21"/>
        <v>19.708150580636829</v>
      </c>
      <c r="N81" s="9">
        <f t="shared" ca="1" si="22"/>
        <v>41.416201181884972</v>
      </c>
      <c r="O81" s="9">
        <f t="shared" ca="1" si="23"/>
        <v>47.824920227619501</v>
      </c>
      <c r="P81" s="9">
        <f t="shared" ca="1" si="24"/>
        <v>77.797293961268608</v>
      </c>
      <c r="Q81" s="9">
        <f t="shared" ca="1" si="27"/>
        <v>0.78721672138517551</v>
      </c>
      <c r="R81" s="9">
        <f t="shared" ca="1" si="27"/>
        <v>0.82680124140877287</v>
      </c>
      <c r="S81" s="9">
        <f t="shared" ca="1" si="27"/>
        <v>0.75567379064235407</v>
      </c>
      <c r="T81" s="9">
        <f t="shared" ca="1" si="25"/>
        <v>365.17021254096198</v>
      </c>
    </row>
    <row r="82" spans="1:20">
      <c r="A82" s="9">
        <v>81</v>
      </c>
      <c r="B82" s="9">
        <f t="shared" ca="1" si="15"/>
        <v>54.4081811214132</v>
      </c>
      <c r="C82" s="9">
        <f t="shared" ca="1" si="16"/>
        <v>5.7534679526383128</v>
      </c>
      <c r="D82" s="9">
        <f t="shared" ca="1" si="17"/>
        <v>8.4802803584212967</v>
      </c>
      <c r="E82" s="9">
        <f t="shared" ca="1" si="18"/>
        <v>10.620448100176125</v>
      </c>
      <c r="F82" s="9">
        <f t="shared" ca="1" si="19"/>
        <v>20.737622467351063</v>
      </c>
      <c r="G82" s="9">
        <f t="shared" ca="1" si="26"/>
        <v>0.64668104118510672</v>
      </c>
      <c r="H82" s="9">
        <f t="shared" ca="1" si="26"/>
        <v>0.20187800905682907</v>
      </c>
      <c r="I82" s="9">
        <f t="shared" ca="1" si="26"/>
        <v>6.2347631151730698E-2</v>
      </c>
      <c r="J82" s="9">
        <f t="shared" ca="1" si="28"/>
        <v>99.999999999999986</v>
      </c>
      <c r="L82" s="9">
        <f t="shared" ca="1" si="20"/>
        <v>200.25955152668377</v>
      </c>
      <c r="M82" s="9">
        <f t="shared" ca="1" si="21"/>
        <v>21.176721738728268</v>
      </c>
      <c r="N82" s="9">
        <f t="shared" ca="1" si="22"/>
        <v>31.213268048940854</v>
      </c>
      <c r="O82" s="9">
        <f t="shared" ca="1" si="23"/>
        <v>39.090558252766826</v>
      </c>
      <c r="P82" s="9">
        <f t="shared" ca="1" si="24"/>
        <v>76.328722803177158</v>
      </c>
      <c r="Q82" s="9">
        <f t="shared" ca="1" si="27"/>
        <v>0.76605148338304074</v>
      </c>
      <c r="R82" s="9">
        <f t="shared" ca="1" si="27"/>
        <v>0.32933338464040707</v>
      </c>
      <c r="S82" s="9">
        <f t="shared" ca="1" si="27"/>
        <v>0.25590482673583514</v>
      </c>
      <c r="T82" s="9">
        <f t="shared" ca="1" si="25"/>
        <v>368.06882237029686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H1" workbookViewId="0">
      <selection activeCell="N11" sqref="N11"/>
    </sheetView>
  </sheetViews>
  <sheetFormatPr baseColWidth="10" defaultRowHeight="15" x14ac:dyDescent="0"/>
  <cols>
    <col min="1" max="16384" width="10.83203125" style="7"/>
  </cols>
  <sheetData>
    <row r="1" spans="1:20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L1" s="7" t="s">
        <v>1</v>
      </c>
      <c r="M1" s="7" t="s">
        <v>2</v>
      </c>
      <c r="N1" s="7" t="s">
        <v>3</v>
      </c>
      <c r="O1" s="7" t="s">
        <v>4</v>
      </c>
      <c r="P1" s="7" t="s">
        <v>5</v>
      </c>
    </row>
    <row r="2" spans="1:20">
      <c r="A2" s="7">
        <v>1</v>
      </c>
      <c r="B2" s="7">
        <f>(L2/SUM($L2:$P2))*100</f>
        <v>100</v>
      </c>
      <c r="C2" s="7">
        <f t="shared" ref="C2:F2" si="0">(M2/SUM($L2:$P2))*100</f>
        <v>0</v>
      </c>
      <c r="D2" s="7">
        <f t="shared" si="0"/>
        <v>0</v>
      </c>
      <c r="E2" s="7">
        <f t="shared" si="0"/>
        <v>0</v>
      </c>
      <c r="F2" s="7">
        <f t="shared" si="0"/>
        <v>0</v>
      </c>
      <c r="J2" s="7">
        <f>SUM(B2:F2)</f>
        <v>100</v>
      </c>
      <c r="L2" s="7">
        <f>Projeto_02!B2</f>
        <v>100</v>
      </c>
      <c r="M2" s="7">
        <f>Projeto_02!C2</f>
        <v>0</v>
      </c>
      <c r="N2" s="7">
        <f>Projeto_02!D2</f>
        <v>0</v>
      </c>
      <c r="O2" s="7">
        <f>Projeto_02!E2</f>
        <v>0</v>
      </c>
      <c r="P2" s="7">
        <f>Projeto_02!F2</f>
        <v>0</v>
      </c>
      <c r="T2" s="7">
        <f>SUM(L2:P2)</f>
        <v>100</v>
      </c>
    </row>
    <row r="3" spans="1:20">
      <c r="A3" s="7">
        <v>2</v>
      </c>
      <c r="B3" s="7">
        <f ca="1">(L3/SUM($L3:$P3))*100</f>
        <v>100</v>
      </c>
      <c r="C3" s="7">
        <f t="shared" ref="C3:C50" ca="1" si="1">(M3/SUM($L3:$P3))*100</f>
        <v>0</v>
      </c>
      <c r="D3" s="7">
        <f t="shared" ref="D3:D50" ca="1" si="2">(N3/SUM($L3:$P3))*100</f>
        <v>0</v>
      </c>
      <c r="E3" s="7">
        <f t="shared" ref="E3:E50" ca="1" si="3">(O3/SUM($L3:$P3))*100</f>
        <v>0</v>
      </c>
      <c r="F3" s="7">
        <f ca="1">(P3/SUM($L3:$P3))*100</f>
        <v>0</v>
      </c>
      <c r="G3" s="7">
        <f ca="1">RAND()</f>
        <v>0.61561928837695468</v>
      </c>
      <c r="H3" s="7">
        <f ca="1">RAND()</f>
        <v>0.57239125522209378</v>
      </c>
      <c r="I3" s="7">
        <f ca="1">RAND()</f>
        <v>0.48154828088553125</v>
      </c>
      <c r="J3" s="7">
        <f t="shared" ref="J3:J50" ca="1" si="4">SUM(B3:F3)</f>
        <v>100</v>
      </c>
      <c r="L3" s="7">
        <f ca="1">IF(L2=0,0,IF(L2+Q3*20-R3*20&lt;0,0,L2+Q3*20-R3*20))</f>
        <v>110.92854288319592</v>
      </c>
      <c r="M3" s="7">
        <f>IF(M2=0,0,IF(M2+R3*20-S3*20&lt;0,0,M2+R3*20-S3*20))</f>
        <v>0</v>
      </c>
      <c r="N3" s="7">
        <f>IF(N2=0,0,IF(N2+S3*20-Q3*20&lt;0,0,N2+S3*20-Q3*20))</f>
        <v>0</v>
      </c>
      <c r="O3" s="7">
        <f>IF(O2=0,0,IF(O2+R3*20-Q3*20&lt;0,0,O2+R3*20-Q3*20))</f>
        <v>0</v>
      </c>
      <c r="P3" s="7">
        <f>IF(P2=0,0,IF(P2+S3*20-R3*20&lt;0,0,P2+S3*20-R3*20))</f>
        <v>0</v>
      </c>
      <c r="Q3" s="7">
        <f ca="1">RAND()</f>
        <v>0.58409363666563097</v>
      </c>
      <c r="R3" s="7">
        <f ca="1">RAND()</f>
        <v>3.7666492505834648E-2</v>
      </c>
      <c r="S3" s="7">
        <f ca="1">RAND()</f>
        <v>5.4944799215593476E-2</v>
      </c>
      <c r="T3" s="7">
        <f t="shared" ref="T3:T50" ca="1" si="5">SUM(L3:P3)</f>
        <v>110.92854288319592</v>
      </c>
    </row>
    <row r="4" spans="1:20">
      <c r="A4" s="7">
        <v>3</v>
      </c>
      <c r="B4" s="7">
        <f t="shared" ref="B4:B50" ca="1" si="6">(L4/SUM($L4:$P4))*100</f>
        <v>100</v>
      </c>
      <c r="C4" s="7">
        <f t="shared" ca="1" si="1"/>
        <v>0</v>
      </c>
      <c r="D4" s="7">
        <f t="shared" ca="1" si="2"/>
        <v>0</v>
      </c>
      <c r="E4" s="7">
        <f t="shared" ca="1" si="3"/>
        <v>0</v>
      </c>
      <c r="F4" s="7">
        <f t="shared" ref="F4:F50" ca="1" si="7">(P4/SUM($L4:$P4))*100</f>
        <v>0</v>
      </c>
      <c r="G4" s="7">
        <f t="shared" ref="G4:I51" ca="1" si="8">RAND()</f>
        <v>0.13970805613182646</v>
      </c>
      <c r="H4" s="7">
        <f t="shared" ca="1" si="8"/>
        <v>0.37576745815259793</v>
      </c>
      <c r="I4" s="7">
        <f t="shared" ca="1" si="8"/>
        <v>0.97114976613906345</v>
      </c>
      <c r="J4" s="7">
        <f t="shared" ca="1" si="4"/>
        <v>100</v>
      </c>
      <c r="L4" s="7">
        <f t="shared" ref="L4:L67" ca="1" si="9">IF(L3=0,0,IF(L3+Q4*20-R4*20&lt;0,0,L3+Q4*20-R4*20))</f>
        <v>107.3515026708716</v>
      </c>
      <c r="M4" s="7">
        <f t="shared" ref="M4:M67" si="10">IF(M3=0,0,IF(M3+R4*20-S4*20&lt;0,0,M3+R4*20-S4*20))</f>
        <v>0</v>
      </c>
      <c r="N4" s="7">
        <f t="shared" ref="N4:N67" si="11">IF(N3=0,0,IF(N3+S4*20-Q4*20&lt;0,0,N3+S4*20-Q4*20))</f>
        <v>0</v>
      </c>
      <c r="O4" s="7">
        <f t="shared" ref="O4:O67" si="12">IF(O3=0,0,IF(O3+R4*20-Q4*20&lt;0,0,O3+R4*20-Q4*20))</f>
        <v>0</v>
      </c>
      <c r="P4" s="7">
        <f t="shared" ref="P4:P67" si="13">IF(P3=0,0,IF(P3+S4*20-R4*20&lt;0,0,P3+S4*20-R4*20))</f>
        <v>0</v>
      </c>
      <c r="Q4" s="7">
        <f t="shared" ref="Q4:S51" ca="1" si="14">RAND()</f>
        <v>0.14516916634468657</v>
      </c>
      <c r="R4" s="7">
        <f t="shared" ca="1" si="14"/>
        <v>0.32402117696090271</v>
      </c>
      <c r="S4" s="7">
        <f t="shared" ca="1" si="14"/>
        <v>0.4604932183546957</v>
      </c>
      <c r="T4" s="7">
        <f t="shared" ca="1" si="5"/>
        <v>107.3515026708716</v>
      </c>
    </row>
    <row r="5" spans="1:20">
      <c r="A5" s="7">
        <v>4</v>
      </c>
      <c r="B5" s="7">
        <f t="shared" ca="1" si="6"/>
        <v>100</v>
      </c>
      <c r="C5" s="7">
        <f t="shared" ca="1" si="1"/>
        <v>0</v>
      </c>
      <c r="D5" s="7">
        <f t="shared" ca="1" si="2"/>
        <v>0</v>
      </c>
      <c r="E5" s="7">
        <f t="shared" ca="1" si="3"/>
        <v>0</v>
      </c>
      <c r="F5" s="7">
        <f t="shared" ca="1" si="7"/>
        <v>0</v>
      </c>
      <c r="G5" s="7">
        <f t="shared" ca="1" si="8"/>
        <v>0.34856842525659559</v>
      </c>
      <c r="H5" s="7">
        <f t="shared" ca="1" si="8"/>
        <v>0.64752972792789454</v>
      </c>
      <c r="I5" s="7">
        <f t="shared" ca="1" si="8"/>
        <v>0.74213460937210907</v>
      </c>
      <c r="J5" s="7">
        <f t="shared" ca="1" si="4"/>
        <v>100</v>
      </c>
      <c r="L5" s="7">
        <f t="shared" ca="1" si="9"/>
        <v>97.772191330267802</v>
      </c>
      <c r="M5" s="7">
        <f t="shared" si="10"/>
        <v>0</v>
      </c>
      <c r="N5" s="7">
        <f t="shared" si="11"/>
        <v>0</v>
      </c>
      <c r="O5" s="7">
        <f t="shared" si="12"/>
        <v>0</v>
      </c>
      <c r="P5" s="7">
        <f t="shared" si="13"/>
        <v>0</v>
      </c>
      <c r="Q5" s="7">
        <f t="shared" ca="1" si="14"/>
        <v>0.50427570309264358</v>
      </c>
      <c r="R5" s="7">
        <f t="shared" ca="1" si="14"/>
        <v>0.9832412701228338</v>
      </c>
      <c r="S5" s="7">
        <f t="shared" ca="1" si="14"/>
        <v>9.8758849187992825E-2</v>
      </c>
      <c r="T5" s="7">
        <f t="shared" ca="1" si="5"/>
        <v>97.772191330267802</v>
      </c>
    </row>
    <row r="6" spans="1:20">
      <c r="A6" s="7">
        <v>5</v>
      </c>
      <c r="B6" s="7">
        <f t="shared" ca="1" si="6"/>
        <v>100</v>
      </c>
      <c r="C6" s="7">
        <f t="shared" ca="1" si="1"/>
        <v>0</v>
      </c>
      <c r="D6" s="7">
        <f t="shared" ca="1" si="2"/>
        <v>0</v>
      </c>
      <c r="E6" s="7">
        <f t="shared" ca="1" si="3"/>
        <v>0</v>
      </c>
      <c r="F6" s="7">
        <f t="shared" ca="1" si="7"/>
        <v>0</v>
      </c>
      <c r="G6" s="7">
        <f t="shared" ca="1" si="8"/>
        <v>0.57177740659637721</v>
      </c>
      <c r="H6" s="7">
        <f t="shared" ca="1" si="8"/>
        <v>0.36194446728608165</v>
      </c>
      <c r="I6" s="7">
        <f t="shared" ca="1" si="8"/>
        <v>0.66267522984904315</v>
      </c>
      <c r="J6" s="7">
        <f t="shared" ca="1" si="4"/>
        <v>100</v>
      </c>
      <c r="L6" s="7">
        <f t="shared" ca="1" si="9"/>
        <v>102.72588820156061</v>
      </c>
      <c r="M6" s="7">
        <f t="shared" si="10"/>
        <v>0</v>
      </c>
      <c r="N6" s="7">
        <f t="shared" si="11"/>
        <v>0</v>
      </c>
      <c r="O6" s="7">
        <f t="shared" si="12"/>
        <v>0</v>
      </c>
      <c r="P6" s="7">
        <f t="shared" si="13"/>
        <v>0</v>
      </c>
      <c r="Q6" s="7">
        <f t="shared" ca="1" si="14"/>
        <v>0.4575655103510452</v>
      </c>
      <c r="R6" s="7">
        <f t="shared" ca="1" si="14"/>
        <v>0.20988066678640471</v>
      </c>
      <c r="S6" s="7">
        <f t="shared" ca="1" si="14"/>
        <v>0.85626875456621176</v>
      </c>
      <c r="T6" s="7">
        <f t="shared" ca="1" si="5"/>
        <v>102.72588820156061</v>
      </c>
    </row>
    <row r="7" spans="1:20">
      <c r="A7" s="7">
        <v>6</v>
      </c>
      <c r="B7" s="7">
        <f t="shared" ca="1" si="6"/>
        <v>100</v>
      </c>
      <c r="C7" s="7">
        <f t="shared" ca="1" si="1"/>
        <v>0</v>
      </c>
      <c r="D7" s="7">
        <f t="shared" ca="1" si="2"/>
        <v>0</v>
      </c>
      <c r="E7" s="7">
        <f t="shared" ca="1" si="3"/>
        <v>0</v>
      </c>
      <c r="F7" s="7">
        <f t="shared" ca="1" si="7"/>
        <v>0</v>
      </c>
      <c r="G7" s="7">
        <f t="shared" ca="1" si="8"/>
        <v>0.93799107487278433</v>
      </c>
      <c r="H7" s="7">
        <f t="shared" ca="1" si="8"/>
        <v>0.38346590133839287</v>
      </c>
      <c r="I7" s="7">
        <f t="shared" ca="1" si="8"/>
        <v>3.2694108424332624E-2</v>
      </c>
      <c r="J7" s="7">
        <f t="shared" ca="1" si="4"/>
        <v>100</v>
      </c>
      <c r="L7" s="7">
        <f t="shared" ca="1" si="9"/>
        <v>100.89322775174602</v>
      </c>
      <c r="M7" s="7">
        <f t="shared" si="10"/>
        <v>0</v>
      </c>
      <c r="N7" s="7">
        <f t="shared" si="11"/>
        <v>0</v>
      </c>
      <c r="O7" s="7">
        <f t="shared" si="12"/>
        <v>0</v>
      </c>
      <c r="P7" s="7">
        <f t="shared" si="13"/>
        <v>0</v>
      </c>
      <c r="Q7" s="7">
        <f t="shared" ca="1" si="14"/>
        <v>0.60611723500904868</v>
      </c>
      <c r="R7" s="7">
        <f t="shared" ca="1" si="14"/>
        <v>0.6977502574997777</v>
      </c>
      <c r="S7" s="7">
        <f t="shared" ca="1" si="14"/>
        <v>0.35257999661910111</v>
      </c>
      <c r="T7" s="7">
        <f t="shared" ca="1" si="5"/>
        <v>100.89322775174602</v>
      </c>
    </row>
    <row r="8" spans="1:20">
      <c r="A8" s="7">
        <v>7</v>
      </c>
      <c r="B8" s="7">
        <f t="shared" ca="1" si="6"/>
        <v>100</v>
      </c>
      <c r="C8" s="7">
        <f t="shared" ca="1" si="1"/>
        <v>0</v>
      </c>
      <c r="D8" s="7">
        <f t="shared" ca="1" si="2"/>
        <v>0</v>
      </c>
      <c r="E8" s="7">
        <f t="shared" ca="1" si="3"/>
        <v>0</v>
      </c>
      <c r="F8" s="7">
        <f t="shared" ca="1" si="7"/>
        <v>0</v>
      </c>
      <c r="G8" s="7">
        <f t="shared" ca="1" si="8"/>
        <v>0.18234893997781054</v>
      </c>
      <c r="H8" s="7">
        <f t="shared" ca="1" si="8"/>
        <v>0.83993039319388829</v>
      </c>
      <c r="I8" s="7">
        <f t="shared" ca="1" si="8"/>
        <v>0.60905095977778811</v>
      </c>
      <c r="J8" s="7">
        <f t="shared" ca="1" si="4"/>
        <v>100</v>
      </c>
      <c r="L8" s="7">
        <f t="shared" ca="1" si="9"/>
        <v>106.04169411190388</v>
      </c>
      <c r="M8" s="7">
        <f t="shared" si="10"/>
        <v>0</v>
      </c>
      <c r="N8" s="7">
        <f t="shared" si="11"/>
        <v>0</v>
      </c>
      <c r="O8" s="7">
        <f t="shared" si="12"/>
        <v>0</v>
      </c>
      <c r="P8" s="7">
        <f t="shared" si="13"/>
        <v>0</v>
      </c>
      <c r="Q8" s="7">
        <f t="shared" ca="1" si="14"/>
        <v>0.65218855820933463</v>
      </c>
      <c r="R8" s="7">
        <f t="shared" ca="1" si="14"/>
        <v>0.39476524020144177</v>
      </c>
      <c r="S8" s="7">
        <f t="shared" ca="1" si="14"/>
        <v>0.42024014579339652</v>
      </c>
      <c r="T8" s="7">
        <f t="shared" ca="1" si="5"/>
        <v>106.04169411190388</v>
      </c>
    </row>
    <row r="9" spans="1:20">
      <c r="A9" s="7">
        <v>8</v>
      </c>
      <c r="B9" s="7">
        <f t="shared" ca="1" si="6"/>
        <v>100</v>
      </c>
      <c r="C9" s="7">
        <f t="shared" ca="1" si="1"/>
        <v>0</v>
      </c>
      <c r="D9" s="7">
        <f t="shared" ca="1" si="2"/>
        <v>0</v>
      </c>
      <c r="E9" s="7">
        <f t="shared" ca="1" si="3"/>
        <v>0</v>
      </c>
      <c r="F9" s="7">
        <f t="shared" ca="1" si="7"/>
        <v>0</v>
      </c>
      <c r="G9" s="7">
        <f t="shared" ca="1" si="8"/>
        <v>0.32888890674516058</v>
      </c>
      <c r="H9" s="7">
        <f t="shared" ca="1" si="8"/>
        <v>0.46892402758895724</v>
      </c>
      <c r="I9" s="7">
        <f t="shared" ca="1" si="8"/>
        <v>0.97122292188552783</v>
      </c>
      <c r="J9" s="7">
        <f t="shared" ca="1" si="4"/>
        <v>100</v>
      </c>
      <c r="L9" s="7">
        <f t="shared" ca="1" si="9"/>
        <v>111.12253429174179</v>
      </c>
      <c r="M9" s="7">
        <f t="shared" si="10"/>
        <v>0</v>
      </c>
      <c r="N9" s="7">
        <f t="shared" si="11"/>
        <v>0</v>
      </c>
      <c r="O9" s="7">
        <f t="shared" si="12"/>
        <v>0</v>
      </c>
      <c r="P9" s="7">
        <f t="shared" si="13"/>
        <v>0</v>
      </c>
      <c r="Q9" s="7">
        <f t="shared" ca="1" si="14"/>
        <v>0.64912393023743642</v>
      </c>
      <c r="R9" s="7">
        <f t="shared" ca="1" si="14"/>
        <v>0.39508192124554065</v>
      </c>
      <c r="S9" s="7">
        <f t="shared" ca="1" si="14"/>
        <v>0.14772173816287659</v>
      </c>
      <c r="T9" s="7">
        <f t="shared" ca="1" si="5"/>
        <v>111.12253429174179</v>
      </c>
    </row>
    <row r="10" spans="1:20">
      <c r="A10" s="7">
        <v>9</v>
      </c>
      <c r="B10" s="7">
        <f t="shared" ca="1" si="6"/>
        <v>100</v>
      </c>
      <c r="C10" s="7">
        <f t="shared" ca="1" si="1"/>
        <v>0</v>
      </c>
      <c r="D10" s="7">
        <f t="shared" ca="1" si="2"/>
        <v>0</v>
      </c>
      <c r="E10" s="7">
        <f t="shared" ca="1" si="3"/>
        <v>0</v>
      </c>
      <c r="F10" s="7">
        <f t="shared" ca="1" si="7"/>
        <v>0</v>
      </c>
      <c r="G10" s="7">
        <f t="shared" ca="1" si="8"/>
        <v>0.90372846859352152</v>
      </c>
      <c r="H10" s="7">
        <f t="shared" ca="1" si="8"/>
        <v>0.91996935837866312</v>
      </c>
      <c r="I10" s="7">
        <f t="shared" ca="1" si="8"/>
        <v>0.62842684828752371</v>
      </c>
      <c r="J10" s="7">
        <f t="shared" ca="1" si="4"/>
        <v>100</v>
      </c>
      <c r="L10" s="7">
        <f t="shared" ca="1" si="9"/>
        <v>106.94599878953674</v>
      </c>
      <c r="M10" s="7">
        <f t="shared" si="10"/>
        <v>0</v>
      </c>
      <c r="N10" s="7">
        <f t="shared" si="11"/>
        <v>0</v>
      </c>
      <c r="O10" s="7">
        <f t="shared" si="12"/>
        <v>0</v>
      </c>
      <c r="P10" s="7">
        <f t="shared" si="13"/>
        <v>0</v>
      </c>
      <c r="Q10" s="7">
        <f t="shared" ca="1" si="14"/>
        <v>0.26867916750259846</v>
      </c>
      <c r="R10" s="7">
        <f t="shared" ca="1" si="14"/>
        <v>0.47750594261285084</v>
      </c>
      <c r="S10" s="7">
        <f t="shared" ca="1" si="14"/>
        <v>0.76567330544410506</v>
      </c>
      <c r="T10" s="7">
        <f t="shared" ca="1" si="5"/>
        <v>106.94599878953674</v>
      </c>
    </row>
    <row r="11" spans="1:20">
      <c r="A11" s="7">
        <v>10</v>
      </c>
      <c r="B11" s="7">
        <f t="shared" ca="1" si="6"/>
        <v>100</v>
      </c>
      <c r="C11" s="7">
        <f t="shared" ca="1" si="1"/>
        <v>0</v>
      </c>
      <c r="D11" s="7">
        <f t="shared" ca="1" si="2"/>
        <v>0</v>
      </c>
      <c r="E11" s="7">
        <f t="shared" ca="1" si="3"/>
        <v>0</v>
      </c>
      <c r="F11" s="7">
        <f t="shared" ca="1" si="7"/>
        <v>0</v>
      </c>
      <c r="G11" s="7">
        <f t="shared" ca="1" si="8"/>
        <v>0.56584930595461391</v>
      </c>
      <c r="H11" s="7">
        <f t="shared" ca="1" si="8"/>
        <v>0.95366819874224762</v>
      </c>
      <c r="I11" s="7">
        <f t="shared" ca="1" si="8"/>
        <v>0.30641633920541644</v>
      </c>
      <c r="J11" s="7">
        <f t="shared" ca="1" si="4"/>
        <v>100</v>
      </c>
      <c r="L11" s="7">
        <f t="shared" ca="1" si="9"/>
        <v>109.98053591783464</v>
      </c>
      <c r="M11" s="7">
        <f t="shared" si="10"/>
        <v>0</v>
      </c>
      <c r="N11" s="7">
        <f t="shared" si="11"/>
        <v>0</v>
      </c>
      <c r="O11" s="7">
        <f t="shared" si="12"/>
        <v>0</v>
      </c>
      <c r="P11" s="7">
        <f t="shared" si="13"/>
        <v>0</v>
      </c>
      <c r="Q11" s="7">
        <f t="shared" ca="1" si="14"/>
        <v>0.87215656536179331</v>
      </c>
      <c r="R11" s="7">
        <f t="shared" ca="1" si="14"/>
        <v>0.72042970894689884</v>
      </c>
      <c r="S11" s="7">
        <f t="shared" ca="1" si="14"/>
        <v>0.27113886617555594</v>
      </c>
      <c r="T11" s="7">
        <f t="shared" ca="1" si="5"/>
        <v>109.98053591783464</v>
      </c>
    </row>
    <row r="12" spans="1:20">
      <c r="A12" s="7">
        <v>11</v>
      </c>
      <c r="B12" s="7">
        <f t="shared" ca="1" si="6"/>
        <v>100</v>
      </c>
      <c r="C12" s="7">
        <f t="shared" ca="1" si="1"/>
        <v>0</v>
      </c>
      <c r="D12" s="7">
        <f t="shared" ca="1" si="2"/>
        <v>0</v>
      </c>
      <c r="E12" s="7">
        <f t="shared" ca="1" si="3"/>
        <v>0</v>
      </c>
      <c r="F12" s="7">
        <f t="shared" ca="1" si="7"/>
        <v>0</v>
      </c>
      <c r="G12" s="7">
        <f t="shared" ca="1" si="8"/>
        <v>0.6699309471613224</v>
      </c>
      <c r="H12" s="7">
        <f t="shared" ca="1" si="8"/>
        <v>0.69440603239562104</v>
      </c>
      <c r="I12" s="7">
        <f t="shared" ca="1" si="8"/>
        <v>0.16301509878248155</v>
      </c>
      <c r="J12" s="7">
        <f t="shared" ca="1" si="4"/>
        <v>100</v>
      </c>
      <c r="L12" s="7">
        <f t="shared" ca="1" si="9"/>
        <v>115.09297911783688</v>
      </c>
      <c r="M12" s="7">
        <f t="shared" si="10"/>
        <v>0</v>
      </c>
      <c r="N12" s="7">
        <f t="shared" si="11"/>
        <v>0</v>
      </c>
      <c r="O12" s="7">
        <f t="shared" si="12"/>
        <v>0</v>
      </c>
      <c r="P12" s="7">
        <f t="shared" si="13"/>
        <v>0</v>
      </c>
      <c r="Q12" s="7">
        <f t="shared" ca="1" si="14"/>
        <v>0.31743603436030143</v>
      </c>
      <c r="R12" s="7">
        <f t="shared" ca="1" si="14"/>
        <v>6.1813874360189369E-2</v>
      </c>
      <c r="S12" s="7">
        <f t="shared" ca="1" si="14"/>
        <v>0.66865512249940595</v>
      </c>
      <c r="T12" s="7">
        <f t="shared" ca="1" si="5"/>
        <v>115.09297911783688</v>
      </c>
    </row>
    <row r="13" spans="1:20">
      <c r="A13" s="7">
        <v>12</v>
      </c>
      <c r="B13" s="7">
        <f t="shared" ca="1" si="6"/>
        <v>100</v>
      </c>
      <c r="C13" s="7">
        <f t="shared" ca="1" si="1"/>
        <v>0</v>
      </c>
      <c r="D13" s="7">
        <f t="shared" ca="1" si="2"/>
        <v>0</v>
      </c>
      <c r="E13" s="7">
        <f t="shared" ca="1" si="3"/>
        <v>0</v>
      </c>
      <c r="F13" s="7">
        <f t="shared" ca="1" si="7"/>
        <v>0</v>
      </c>
      <c r="G13" s="7">
        <f t="shared" ca="1" si="8"/>
        <v>0.59295012834258021</v>
      </c>
      <c r="H13" s="7">
        <f t="shared" ca="1" si="8"/>
        <v>0.73723216956637205</v>
      </c>
      <c r="I13" s="7">
        <f t="shared" ca="1" si="8"/>
        <v>0.67558509265806066</v>
      </c>
      <c r="J13" s="7">
        <f t="shared" ca="1" si="4"/>
        <v>100</v>
      </c>
      <c r="L13" s="7">
        <f t="shared" ca="1" si="9"/>
        <v>115.54652134139576</v>
      </c>
      <c r="M13" s="7">
        <f t="shared" si="10"/>
        <v>0</v>
      </c>
      <c r="N13" s="7">
        <f t="shared" si="11"/>
        <v>0</v>
      </c>
      <c r="O13" s="7">
        <f t="shared" si="12"/>
        <v>0</v>
      </c>
      <c r="P13" s="7">
        <f t="shared" si="13"/>
        <v>0</v>
      </c>
      <c r="Q13" s="7">
        <f t="shared" ca="1" si="14"/>
        <v>0.31226676205688153</v>
      </c>
      <c r="R13" s="7">
        <f t="shared" ca="1" si="14"/>
        <v>0.28958965087893718</v>
      </c>
      <c r="S13" s="7">
        <f t="shared" ca="1" si="14"/>
        <v>0.34883535150183542</v>
      </c>
      <c r="T13" s="7">
        <f t="shared" ca="1" si="5"/>
        <v>115.54652134139576</v>
      </c>
    </row>
    <row r="14" spans="1:20">
      <c r="A14" s="7">
        <v>13</v>
      </c>
      <c r="B14" s="7">
        <f t="shared" ca="1" si="6"/>
        <v>100</v>
      </c>
      <c r="C14" s="7">
        <f t="shared" ca="1" si="1"/>
        <v>0</v>
      </c>
      <c r="D14" s="7">
        <f t="shared" ca="1" si="2"/>
        <v>0</v>
      </c>
      <c r="E14" s="7">
        <f t="shared" ca="1" si="3"/>
        <v>0</v>
      </c>
      <c r="F14" s="7">
        <f t="shared" ca="1" si="7"/>
        <v>0</v>
      </c>
      <c r="G14" s="7">
        <f t="shared" ca="1" si="8"/>
        <v>5.3508843502516057E-2</v>
      </c>
      <c r="H14" s="7">
        <f t="shared" ca="1" si="8"/>
        <v>0.95159530151333149</v>
      </c>
      <c r="I14" s="7">
        <f t="shared" ca="1" si="8"/>
        <v>0.34847427159584743</v>
      </c>
      <c r="J14" s="7">
        <f t="shared" ca="1" si="4"/>
        <v>100</v>
      </c>
      <c r="L14" s="7">
        <f t="shared" ca="1" si="9"/>
        <v>118.33930738461433</v>
      </c>
      <c r="M14" s="7">
        <f t="shared" si="10"/>
        <v>0</v>
      </c>
      <c r="N14" s="7">
        <f t="shared" si="11"/>
        <v>0</v>
      </c>
      <c r="O14" s="7">
        <f t="shared" si="12"/>
        <v>0</v>
      </c>
      <c r="P14" s="7">
        <f t="shared" si="13"/>
        <v>0</v>
      </c>
      <c r="Q14" s="7">
        <f t="shared" ca="1" si="14"/>
        <v>0.73698446638887505</v>
      </c>
      <c r="R14" s="7">
        <f t="shared" ca="1" si="14"/>
        <v>0.59734516422794726</v>
      </c>
      <c r="S14" s="7">
        <f t="shared" ca="1" si="14"/>
        <v>0.55299398685803436</v>
      </c>
      <c r="T14" s="7">
        <f t="shared" ca="1" si="5"/>
        <v>118.33930738461433</v>
      </c>
    </row>
    <row r="15" spans="1:20">
      <c r="A15" s="7">
        <v>14</v>
      </c>
      <c r="B15" s="7">
        <f t="shared" ca="1" si="6"/>
        <v>100</v>
      </c>
      <c r="C15" s="7">
        <f t="shared" ca="1" si="1"/>
        <v>0</v>
      </c>
      <c r="D15" s="7">
        <f t="shared" ca="1" si="2"/>
        <v>0</v>
      </c>
      <c r="E15" s="7">
        <f t="shared" ca="1" si="3"/>
        <v>0</v>
      </c>
      <c r="F15" s="7">
        <f t="shared" ca="1" si="7"/>
        <v>0</v>
      </c>
      <c r="G15" s="7">
        <f t="shared" ca="1" si="8"/>
        <v>0.71677102301583429</v>
      </c>
      <c r="H15" s="7">
        <f t="shared" ca="1" si="8"/>
        <v>0.13482558432113567</v>
      </c>
      <c r="I15" s="7">
        <f t="shared" ca="1" si="8"/>
        <v>0.49177297335863779</v>
      </c>
      <c r="J15" s="7">
        <f t="shared" ca="1" si="4"/>
        <v>100</v>
      </c>
      <c r="L15" s="7">
        <f t="shared" ca="1" si="9"/>
        <v>124.46467794821879</v>
      </c>
      <c r="M15" s="7">
        <f t="shared" si="10"/>
        <v>0</v>
      </c>
      <c r="N15" s="7">
        <f t="shared" si="11"/>
        <v>0</v>
      </c>
      <c r="O15" s="7">
        <f t="shared" si="12"/>
        <v>0</v>
      </c>
      <c r="P15" s="7">
        <f t="shared" si="13"/>
        <v>0</v>
      </c>
      <c r="Q15" s="7">
        <f t="shared" ca="1" si="14"/>
        <v>0.79977323858329763</v>
      </c>
      <c r="R15" s="7">
        <f t="shared" ca="1" si="14"/>
        <v>0.49350471040307464</v>
      </c>
      <c r="S15" s="7">
        <f t="shared" ca="1" si="14"/>
        <v>0.56454956323677841</v>
      </c>
      <c r="T15" s="7">
        <f t="shared" ca="1" si="5"/>
        <v>124.46467794821879</v>
      </c>
    </row>
    <row r="16" spans="1:20">
      <c r="A16" s="7">
        <v>15</v>
      </c>
      <c r="B16" s="7">
        <f t="shared" ca="1" si="6"/>
        <v>100</v>
      </c>
      <c r="C16" s="7">
        <f t="shared" ca="1" si="1"/>
        <v>0</v>
      </c>
      <c r="D16" s="7">
        <f t="shared" ca="1" si="2"/>
        <v>0</v>
      </c>
      <c r="E16" s="7">
        <f t="shared" ca="1" si="3"/>
        <v>0</v>
      </c>
      <c r="F16" s="7">
        <f t="shared" ca="1" si="7"/>
        <v>0</v>
      </c>
      <c r="G16" s="7">
        <f t="shared" ca="1" si="8"/>
        <v>0.65236982665889043</v>
      </c>
      <c r="H16" s="7">
        <f t="shared" ca="1" si="8"/>
        <v>0.68609537267447573</v>
      </c>
      <c r="I16" s="7">
        <f t="shared" ca="1" si="8"/>
        <v>0.92682549251636703</v>
      </c>
      <c r="J16" s="7">
        <f t="shared" ca="1" si="4"/>
        <v>100</v>
      </c>
      <c r="L16" s="7">
        <f t="shared" ca="1" si="9"/>
        <v>130.18035912356575</v>
      </c>
      <c r="M16" s="7">
        <f t="shared" si="10"/>
        <v>0</v>
      </c>
      <c r="N16" s="7">
        <f t="shared" si="11"/>
        <v>0</v>
      </c>
      <c r="O16" s="7">
        <f t="shared" si="12"/>
        <v>0</v>
      </c>
      <c r="P16" s="7">
        <f t="shared" si="13"/>
        <v>0</v>
      </c>
      <c r="Q16" s="7">
        <f t="shared" ca="1" si="14"/>
        <v>0.35053236797160781</v>
      </c>
      <c r="R16" s="7">
        <f t="shared" ca="1" si="14"/>
        <v>6.4748309204260446E-2</v>
      </c>
      <c r="S16" s="7">
        <f t="shared" ca="1" si="14"/>
        <v>0.88124716462071917</v>
      </c>
      <c r="T16" s="7">
        <f t="shared" ca="1" si="5"/>
        <v>130.18035912356575</v>
      </c>
    </row>
    <row r="17" spans="1:20">
      <c r="A17" s="7">
        <v>16</v>
      </c>
      <c r="B17" s="7">
        <f t="shared" ca="1" si="6"/>
        <v>100</v>
      </c>
      <c r="C17" s="7">
        <f t="shared" ca="1" si="1"/>
        <v>0</v>
      </c>
      <c r="D17" s="7">
        <f t="shared" ca="1" si="2"/>
        <v>0</v>
      </c>
      <c r="E17" s="7">
        <f t="shared" ca="1" si="3"/>
        <v>0</v>
      </c>
      <c r="F17" s="7">
        <f t="shared" ca="1" si="7"/>
        <v>0</v>
      </c>
      <c r="G17" s="7">
        <f t="shared" ca="1" si="8"/>
        <v>0.10761639916400079</v>
      </c>
      <c r="H17" s="7">
        <f t="shared" ca="1" si="8"/>
        <v>0.30858682080982691</v>
      </c>
      <c r="I17" s="7">
        <f t="shared" ca="1" si="8"/>
        <v>7.9557038898218191E-2</v>
      </c>
      <c r="J17" s="7">
        <f t="shared" ca="1" si="4"/>
        <v>100</v>
      </c>
      <c r="L17" s="7">
        <f t="shared" ca="1" si="9"/>
        <v>131.60368837897624</v>
      </c>
      <c r="M17" s="7">
        <f t="shared" si="10"/>
        <v>0</v>
      </c>
      <c r="N17" s="7">
        <f t="shared" si="11"/>
        <v>0</v>
      </c>
      <c r="O17" s="7">
        <f t="shared" si="12"/>
        <v>0</v>
      </c>
      <c r="P17" s="7">
        <f t="shared" si="13"/>
        <v>0</v>
      </c>
      <c r="Q17" s="7">
        <f t="shared" ca="1" si="14"/>
        <v>0.49395919286097967</v>
      </c>
      <c r="R17" s="7">
        <f t="shared" ca="1" si="14"/>
        <v>0.42279273009045526</v>
      </c>
      <c r="S17" s="7">
        <f t="shared" ca="1" si="14"/>
        <v>0.92664983449033977</v>
      </c>
      <c r="T17" s="7">
        <f t="shared" ca="1" si="5"/>
        <v>131.60368837897624</v>
      </c>
    </row>
    <row r="18" spans="1:20">
      <c r="A18" s="7">
        <v>17</v>
      </c>
      <c r="B18" s="7">
        <f t="shared" ca="1" si="6"/>
        <v>100</v>
      </c>
      <c r="C18" s="7">
        <f t="shared" ca="1" si="1"/>
        <v>0</v>
      </c>
      <c r="D18" s="7">
        <f t="shared" ca="1" si="2"/>
        <v>0</v>
      </c>
      <c r="E18" s="7">
        <f t="shared" ca="1" si="3"/>
        <v>0</v>
      </c>
      <c r="F18" s="7">
        <f t="shared" ca="1" si="7"/>
        <v>0</v>
      </c>
      <c r="G18" s="7">
        <f t="shared" ca="1" si="8"/>
        <v>0.53004336598954094</v>
      </c>
      <c r="H18" s="7">
        <f t="shared" ca="1" si="8"/>
        <v>0.67072943805498397</v>
      </c>
      <c r="I18" s="7">
        <f t="shared" ca="1" si="8"/>
        <v>2.1314679030826178E-2</v>
      </c>
      <c r="J18" s="7">
        <f t="shared" ca="1" si="4"/>
        <v>100</v>
      </c>
      <c r="L18" s="7">
        <f t="shared" ca="1" si="9"/>
        <v>117.07890332642212</v>
      </c>
      <c r="M18" s="7">
        <f t="shared" si="10"/>
        <v>0</v>
      </c>
      <c r="N18" s="7">
        <f t="shared" si="11"/>
        <v>0</v>
      </c>
      <c r="O18" s="7">
        <f t="shared" si="12"/>
        <v>0</v>
      </c>
      <c r="P18" s="7">
        <f t="shared" si="13"/>
        <v>0</v>
      </c>
      <c r="Q18" s="7">
        <f t="shared" ca="1" si="14"/>
        <v>8.5431259066231724E-2</v>
      </c>
      <c r="R18" s="7">
        <f t="shared" ca="1" si="14"/>
        <v>0.81167051169393789</v>
      </c>
      <c r="S18" s="7">
        <f t="shared" ca="1" si="14"/>
        <v>0.24352313685303617</v>
      </c>
      <c r="T18" s="7">
        <f t="shared" ca="1" si="5"/>
        <v>117.07890332642212</v>
      </c>
    </row>
    <row r="19" spans="1:20">
      <c r="A19" s="7">
        <v>18</v>
      </c>
      <c r="B19" s="7">
        <f t="shared" ca="1" si="6"/>
        <v>100</v>
      </c>
      <c r="C19" s="7">
        <f t="shared" ca="1" si="1"/>
        <v>0</v>
      </c>
      <c r="D19" s="7">
        <f t="shared" ca="1" si="2"/>
        <v>0</v>
      </c>
      <c r="E19" s="7">
        <f t="shared" ca="1" si="3"/>
        <v>0</v>
      </c>
      <c r="F19" s="7">
        <f t="shared" ca="1" si="7"/>
        <v>0</v>
      </c>
      <c r="G19" s="7">
        <f t="shared" ca="1" si="8"/>
        <v>0.24616357294840308</v>
      </c>
      <c r="H19" s="7">
        <f t="shared" ca="1" si="8"/>
        <v>0.11301956298095484</v>
      </c>
      <c r="I19" s="7">
        <f t="shared" ca="1" si="8"/>
        <v>0.26043320110928325</v>
      </c>
      <c r="J19" s="7">
        <f t="shared" ca="1" si="4"/>
        <v>100</v>
      </c>
      <c r="L19" s="7">
        <f t="shared" ca="1" si="9"/>
        <v>116.78588184373115</v>
      </c>
      <c r="M19" s="7">
        <f t="shared" si="10"/>
        <v>0</v>
      </c>
      <c r="N19" s="7">
        <f t="shared" si="11"/>
        <v>0</v>
      </c>
      <c r="O19" s="7">
        <f t="shared" si="12"/>
        <v>0</v>
      </c>
      <c r="P19" s="7">
        <f t="shared" si="13"/>
        <v>0</v>
      </c>
      <c r="Q19" s="7">
        <f t="shared" ca="1" si="14"/>
        <v>0.46547280743118435</v>
      </c>
      <c r="R19" s="7">
        <f t="shared" ca="1" si="14"/>
        <v>0.48012388156573316</v>
      </c>
      <c r="S19" s="7">
        <f t="shared" ca="1" si="14"/>
        <v>0.66497499236921853</v>
      </c>
      <c r="T19" s="7">
        <f t="shared" ca="1" si="5"/>
        <v>116.78588184373115</v>
      </c>
    </row>
    <row r="20" spans="1:20">
      <c r="A20" s="7">
        <v>19</v>
      </c>
      <c r="B20" s="7">
        <f t="shared" ca="1" si="6"/>
        <v>100</v>
      </c>
      <c r="C20" s="7">
        <f t="shared" ca="1" si="1"/>
        <v>0</v>
      </c>
      <c r="D20" s="7">
        <f t="shared" ca="1" si="2"/>
        <v>0</v>
      </c>
      <c r="E20" s="7">
        <f t="shared" ca="1" si="3"/>
        <v>0</v>
      </c>
      <c r="F20" s="7">
        <f t="shared" ca="1" si="7"/>
        <v>0</v>
      </c>
      <c r="G20" s="7">
        <f t="shared" ca="1" si="8"/>
        <v>0.17676446753169461</v>
      </c>
      <c r="H20" s="7">
        <f t="shared" ca="1" si="8"/>
        <v>0.21349764095707058</v>
      </c>
      <c r="I20" s="7">
        <f t="shared" ca="1" si="8"/>
        <v>0.18506242086323466</v>
      </c>
      <c r="J20" s="7">
        <f t="shared" ca="1" si="4"/>
        <v>100</v>
      </c>
      <c r="L20" s="7">
        <f t="shared" ca="1" si="9"/>
        <v>102.93156175905841</v>
      </c>
      <c r="M20" s="7">
        <f t="shared" si="10"/>
        <v>0</v>
      </c>
      <c r="N20" s="7">
        <f t="shared" si="11"/>
        <v>0</v>
      </c>
      <c r="O20" s="7">
        <f t="shared" si="12"/>
        <v>0</v>
      </c>
      <c r="P20" s="7">
        <f t="shared" si="13"/>
        <v>0</v>
      </c>
      <c r="Q20" s="7">
        <f t="shared" ca="1" si="14"/>
        <v>0.12023468955093886</v>
      </c>
      <c r="R20" s="7">
        <f t="shared" ca="1" si="14"/>
        <v>0.81295069378457541</v>
      </c>
      <c r="S20" s="7">
        <f t="shared" ca="1" si="14"/>
        <v>0.28399831833915534</v>
      </c>
      <c r="T20" s="7">
        <f t="shared" ca="1" si="5"/>
        <v>102.93156175905841</v>
      </c>
    </row>
    <row r="21" spans="1:20">
      <c r="A21" s="7">
        <v>20</v>
      </c>
      <c r="B21" s="7">
        <f t="shared" ca="1" si="6"/>
        <v>100</v>
      </c>
      <c r="C21" s="7">
        <f t="shared" ca="1" si="1"/>
        <v>0</v>
      </c>
      <c r="D21" s="7">
        <f t="shared" ca="1" si="2"/>
        <v>0</v>
      </c>
      <c r="E21" s="7">
        <f t="shared" ca="1" si="3"/>
        <v>0</v>
      </c>
      <c r="F21" s="7">
        <f t="shared" ca="1" si="7"/>
        <v>0</v>
      </c>
      <c r="G21" s="7">
        <f t="shared" ca="1" si="8"/>
        <v>0.76956526112352541</v>
      </c>
      <c r="H21" s="7">
        <f t="shared" ca="1" si="8"/>
        <v>0.49879712781756691</v>
      </c>
      <c r="I21" s="7">
        <f t="shared" ca="1" si="8"/>
        <v>0.30044889329819968</v>
      </c>
      <c r="J21" s="7">
        <f t="shared" ca="1" si="4"/>
        <v>100</v>
      </c>
      <c r="L21" s="7">
        <f t="shared" ca="1" si="9"/>
        <v>100.14639729027149</v>
      </c>
      <c r="M21" s="7">
        <f t="shared" si="10"/>
        <v>0</v>
      </c>
      <c r="N21" s="7">
        <f t="shared" si="11"/>
        <v>0</v>
      </c>
      <c r="O21" s="7">
        <f t="shared" si="12"/>
        <v>0</v>
      </c>
      <c r="P21" s="7">
        <f t="shared" si="13"/>
        <v>0</v>
      </c>
      <c r="Q21" s="7">
        <f t="shared" ca="1" si="14"/>
        <v>0.15757401423651218</v>
      </c>
      <c r="R21" s="7">
        <f t="shared" ca="1" si="14"/>
        <v>0.2968322376758582</v>
      </c>
      <c r="S21" s="7">
        <f t="shared" ca="1" si="14"/>
        <v>0.75211494180400051</v>
      </c>
      <c r="T21" s="7">
        <f t="shared" ca="1" si="5"/>
        <v>100.14639729027149</v>
      </c>
    </row>
    <row r="22" spans="1:20">
      <c r="A22" s="7">
        <v>21</v>
      </c>
      <c r="B22" s="7">
        <f t="shared" ca="1" si="6"/>
        <v>100</v>
      </c>
      <c r="C22" s="7">
        <f t="shared" ca="1" si="1"/>
        <v>0</v>
      </c>
      <c r="D22" s="7">
        <f t="shared" ca="1" si="2"/>
        <v>0</v>
      </c>
      <c r="E22" s="7">
        <f t="shared" ca="1" si="3"/>
        <v>0</v>
      </c>
      <c r="F22" s="7">
        <f t="shared" ca="1" si="7"/>
        <v>0</v>
      </c>
      <c r="G22" s="7">
        <f t="shared" ca="1" si="8"/>
        <v>0.36998347548795141</v>
      </c>
      <c r="H22" s="7">
        <f t="shared" ca="1" si="8"/>
        <v>0.38965533823782184</v>
      </c>
      <c r="I22" s="7">
        <f t="shared" ca="1" si="8"/>
        <v>0.86802708849954202</v>
      </c>
      <c r="J22" s="7">
        <f t="shared" ca="1" si="4"/>
        <v>100</v>
      </c>
      <c r="L22" s="7">
        <f t="shared" ca="1" si="9"/>
        <v>103.69857538806816</v>
      </c>
      <c r="M22" s="7">
        <f t="shared" si="10"/>
        <v>0</v>
      </c>
      <c r="N22" s="7">
        <f t="shared" si="11"/>
        <v>0</v>
      </c>
      <c r="O22" s="7">
        <f t="shared" si="12"/>
        <v>0</v>
      </c>
      <c r="P22" s="7">
        <f t="shared" si="13"/>
        <v>0</v>
      </c>
      <c r="Q22" s="7">
        <f t="shared" ca="1" si="14"/>
        <v>0.53265823548755775</v>
      </c>
      <c r="R22" s="7">
        <f t="shared" ca="1" si="14"/>
        <v>0.35504933059772381</v>
      </c>
      <c r="S22" s="7">
        <f t="shared" ca="1" si="14"/>
        <v>0.27737610284697123</v>
      </c>
      <c r="T22" s="7">
        <f t="shared" ca="1" si="5"/>
        <v>103.69857538806816</v>
      </c>
    </row>
    <row r="23" spans="1:20">
      <c r="A23" s="7">
        <v>22</v>
      </c>
      <c r="B23" s="7">
        <f t="shared" ca="1" si="6"/>
        <v>100</v>
      </c>
      <c r="C23" s="7">
        <f t="shared" ca="1" si="1"/>
        <v>0</v>
      </c>
      <c r="D23" s="7">
        <f t="shared" ca="1" si="2"/>
        <v>0</v>
      </c>
      <c r="E23" s="7">
        <f t="shared" ca="1" si="3"/>
        <v>0</v>
      </c>
      <c r="F23" s="7">
        <f t="shared" ca="1" si="7"/>
        <v>0</v>
      </c>
      <c r="G23" s="7">
        <f t="shared" ca="1" si="8"/>
        <v>0.88384853429603627</v>
      </c>
      <c r="H23" s="7">
        <f t="shared" ca="1" si="8"/>
        <v>0.54880818032752077</v>
      </c>
      <c r="I23" s="7">
        <f t="shared" ca="1" si="8"/>
        <v>0.69229530197945766</v>
      </c>
      <c r="J23" s="7">
        <f t="shared" ca="1" si="4"/>
        <v>100</v>
      </c>
      <c r="L23" s="7">
        <f t="shared" ca="1" si="9"/>
        <v>101.220406072366</v>
      </c>
      <c r="M23" s="7">
        <f t="shared" si="10"/>
        <v>0</v>
      </c>
      <c r="N23" s="7">
        <f t="shared" si="11"/>
        <v>0</v>
      </c>
      <c r="O23" s="7">
        <f t="shared" si="12"/>
        <v>0</v>
      </c>
      <c r="P23" s="7">
        <f t="shared" si="13"/>
        <v>0</v>
      </c>
      <c r="Q23" s="7">
        <f t="shared" ca="1" si="14"/>
        <v>0.35105236217355817</v>
      </c>
      <c r="R23" s="7">
        <f t="shared" ca="1" si="14"/>
        <v>0.47496082795866612</v>
      </c>
      <c r="S23" s="7">
        <f t="shared" ca="1" si="14"/>
        <v>0.20524914249884341</v>
      </c>
      <c r="T23" s="7">
        <f t="shared" ca="1" si="5"/>
        <v>101.220406072366</v>
      </c>
    </row>
    <row r="24" spans="1:20">
      <c r="A24" s="7">
        <v>23</v>
      </c>
      <c r="B24" s="7">
        <f t="shared" ca="1" si="6"/>
        <v>100</v>
      </c>
      <c r="C24" s="7">
        <f t="shared" ca="1" si="1"/>
        <v>0</v>
      </c>
      <c r="D24" s="7">
        <f t="shared" ca="1" si="2"/>
        <v>0</v>
      </c>
      <c r="E24" s="7">
        <f t="shared" ca="1" si="3"/>
        <v>0</v>
      </c>
      <c r="F24" s="7">
        <f t="shared" ca="1" si="7"/>
        <v>0</v>
      </c>
      <c r="G24" s="7">
        <f t="shared" ca="1" si="8"/>
        <v>0.37437435362895477</v>
      </c>
      <c r="H24" s="7">
        <f t="shared" ca="1" si="8"/>
        <v>0.13158391688475801</v>
      </c>
      <c r="I24" s="7">
        <f t="shared" ca="1" si="8"/>
        <v>0.2925608357144176</v>
      </c>
      <c r="J24" s="7">
        <f t="shared" ca="1" si="4"/>
        <v>100</v>
      </c>
      <c r="L24" s="7">
        <f t="shared" ca="1" si="9"/>
        <v>99.566930772385462</v>
      </c>
      <c r="M24" s="7">
        <f t="shared" si="10"/>
        <v>0</v>
      </c>
      <c r="N24" s="7">
        <f t="shared" si="11"/>
        <v>0</v>
      </c>
      <c r="O24" s="7">
        <f t="shared" si="12"/>
        <v>0</v>
      </c>
      <c r="P24" s="7">
        <f t="shared" si="13"/>
        <v>0</v>
      </c>
      <c r="Q24" s="7">
        <f t="shared" ca="1" si="14"/>
        <v>0.13825558922660686</v>
      </c>
      <c r="R24" s="7">
        <f t="shared" ca="1" si="14"/>
        <v>0.2209293542256342</v>
      </c>
      <c r="S24" s="7">
        <f t="shared" ca="1" si="14"/>
        <v>8.7751538738500168E-2</v>
      </c>
      <c r="T24" s="7">
        <f t="shared" ca="1" si="5"/>
        <v>99.566930772385462</v>
      </c>
    </row>
    <row r="25" spans="1:20">
      <c r="A25" s="7">
        <v>24</v>
      </c>
      <c r="B25" s="7">
        <f t="shared" ca="1" si="6"/>
        <v>100</v>
      </c>
      <c r="C25" s="7">
        <f t="shared" ca="1" si="1"/>
        <v>0</v>
      </c>
      <c r="D25" s="7">
        <f t="shared" ca="1" si="2"/>
        <v>0</v>
      </c>
      <c r="E25" s="7">
        <f t="shared" ca="1" si="3"/>
        <v>0</v>
      </c>
      <c r="F25" s="7">
        <f t="shared" ca="1" si="7"/>
        <v>0</v>
      </c>
      <c r="G25" s="7">
        <f t="shared" ca="1" si="8"/>
        <v>0.95263520496374388</v>
      </c>
      <c r="H25" s="7">
        <f t="shared" ca="1" si="8"/>
        <v>9.5487449240361344E-2</v>
      </c>
      <c r="I25" s="7">
        <f t="shared" ca="1" si="8"/>
        <v>0.78478093912314728</v>
      </c>
      <c r="J25" s="7">
        <f t="shared" ca="1" si="4"/>
        <v>100</v>
      </c>
      <c r="L25" s="7">
        <f t="shared" ca="1" si="9"/>
        <v>94.653893434813824</v>
      </c>
      <c r="M25" s="7">
        <f t="shared" si="10"/>
        <v>0</v>
      </c>
      <c r="N25" s="7">
        <f t="shared" si="11"/>
        <v>0</v>
      </c>
      <c r="O25" s="7">
        <f t="shared" si="12"/>
        <v>0</v>
      </c>
      <c r="P25" s="7">
        <f t="shared" si="13"/>
        <v>0</v>
      </c>
      <c r="Q25" s="7">
        <f t="shared" ca="1" si="14"/>
        <v>0.65657905669884831</v>
      </c>
      <c r="R25" s="7">
        <f t="shared" ca="1" si="14"/>
        <v>0.9022309235774304</v>
      </c>
      <c r="S25" s="7">
        <f t="shared" ca="1" si="14"/>
        <v>0.71156155634731344</v>
      </c>
      <c r="T25" s="7">
        <f t="shared" ca="1" si="5"/>
        <v>94.653893434813824</v>
      </c>
    </row>
    <row r="26" spans="1:20">
      <c r="A26" s="7">
        <v>25</v>
      </c>
      <c r="B26" s="7">
        <f t="shared" ca="1" si="6"/>
        <v>100</v>
      </c>
      <c r="C26" s="7">
        <f t="shared" ca="1" si="1"/>
        <v>0</v>
      </c>
      <c r="D26" s="7">
        <f t="shared" ca="1" si="2"/>
        <v>0</v>
      </c>
      <c r="E26" s="7">
        <f t="shared" ca="1" si="3"/>
        <v>0</v>
      </c>
      <c r="F26" s="7">
        <f t="shared" ca="1" si="7"/>
        <v>0</v>
      </c>
      <c r="G26" s="7">
        <f t="shared" ca="1" si="8"/>
        <v>0.24090426020358879</v>
      </c>
      <c r="H26" s="7">
        <f t="shared" ca="1" si="8"/>
        <v>0.69421922471844655</v>
      </c>
      <c r="I26" s="7">
        <f t="shared" ca="1" si="8"/>
        <v>0.1258582133348477</v>
      </c>
      <c r="J26" s="7">
        <f t="shared" ca="1" si="4"/>
        <v>100</v>
      </c>
      <c r="L26" s="7">
        <f t="shared" ca="1" si="9"/>
        <v>91.0363017643771</v>
      </c>
      <c r="M26" s="7">
        <f t="shared" si="10"/>
        <v>0</v>
      </c>
      <c r="N26" s="7">
        <f t="shared" si="11"/>
        <v>0</v>
      </c>
      <c r="O26" s="7">
        <f t="shared" si="12"/>
        <v>0</v>
      </c>
      <c r="P26" s="7">
        <f t="shared" si="13"/>
        <v>0</v>
      </c>
      <c r="Q26" s="7">
        <f t="shared" ca="1" si="14"/>
        <v>0.14759057512341045</v>
      </c>
      <c r="R26" s="7">
        <f t="shared" ca="1" si="14"/>
        <v>0.32847015864524665</v>
      </c>
      <c r="S26" s="7">
        <f t="shared" ca="1" si="14"/>
        <v>0.8045695124428679</v>
      </c>
      <c r="T26" s="7">
        <f t="shared" ca="1" si="5"/>
        <v>91.0363017643771</v>
      </c>
    </row>
    <row r="27" spans="1:20">
      <c r="A27" s="7">
        <v>26</v>
      </c>
      <c r="B27" s="7">
        <f t="shared" ca="1" si="6"/>
        <v>100</v>
      </c>
      <c r="C27" s="7">
        <f t="shared" ca="1" si="1"/>
        <v>0</v>
      </c>
      <c r="D27" s="7">
        <f t="shared" ca="1" si="2"/>
        <v>0</v>
      </c>
      <c r="E27" s="7">
        <f t="shared" ca="1" si="3"/>
        <v>0</v>
      </c>
      <c r="F27" s="7">
        <f t="shared" ca="1" si="7"/>
        <v>0</v>
      </c>
      <c r="G27" s="7">
        <f t="shared" ca="1" si="8"/>
        <v>0.83130088388076373</v>
      </c>
      <c r="H27" s="7">
        <f t="shared" ca="1" si="8"/>
        <v>0.45135226190677158</v>
      </c>
      <c r="I27" s="7">
        <f t="shared" ca="1" si="8"/>
        <v>0.22586720375005742</v>
      </c>
      <c r="J27" s="7">
        <f t="shared" ca="1" si="4"/>
        <v>100</v>
      </c>
      <c r="L27" s="7">
        <f t="shared" ca="1" si="9"/>
        <v>100.178230297824</v>
      </c>
      <c r="M27" s="7">
        <f t="shared" si="10"/>
        <v>0</v>
      </c>
      <c r="N27" s="7">
        <f t="shared" si="11"/>
        <v>0</v>
      </c>
      <c r="O27" s="7">
        <f t="shared" si="12"/>
        <v>0</v>
      </c>
      <c r="P27" s="7">
        <f t="shared" si="13"/>
        <v>0</v>
      </c>
      <c r="Q27" s="7">
        <f t="shared" ca="1" si="14"/>
        <v>0.6172949334441945</v>
      </c>
      <c r="R27" s="7">
        <f t="shared" ca="1" si="14"/>
        <v>0.16019850677184955</v>
      </c>
      <c r="S27" s="7">
        <f t="shared" ca="1" si="14"/>
        <v>0.82434509116134858</v>
      </c>
      <c r="T27" s="7">
        <f t="shared" ca="1" si="5"/>
        <v>100.178230297824</v>
      </c>
    </row>
    <row r="28" spans="1:20">
      <c r="A28" s="7">
        <v>27</v>
      </c>
      <c r="B28" s="7">
        <f t="shared" ca="1" si="6"/>
        <v>100</v>
      </c>
      <c r="C28" s="7">
        <f t="shared" ca="1" si="1"/>
        <v>0</v>
      </c>
      <c r="D28" s="7">
        <f t="shared" ca="1" si="2"/>
        <v>0</v>
      </c>
      <c r="E28" s="7">
        <f t="shared" ca="1" si="3"/>
        <v>0</v>
      </c>
      <c r="F28" s="7">
        <f t="shared" ca="1" si="7"/>
        <v>0</v>
      </c>
      <c r="G28" s="7">
        <f t="shared" ca="1" si="8"/>
        <v>0.94226654419426148</v>
      </c>
      <c r="H28" s="7">
        <f t="shared" ca="1" si="8"/>
        <v>0.51375269874470497</v>
      </c>
      <c r="I28" s="7">
        <f t="shared" ca="1" si="8"/>
        <v>4.6314307509584207E-2</v>
      </c>
      <c r="J28" s="7">
        <f t="shared" ca="1" si="4"/>
        <v>100</v>
      </c>
      <c r="L28" s="7">
        <f t="shared" ca="1" si="9"/>
        <v>109.15864947025696</v>
      </c>
      <c r="M28" s="7">
        <f t="shared" si="10"/>
        <v>0</v>
      </c>
      <c r="N28" s="7">
        <f t="shared" si="11"/>
        <v>0</v>
      </c>
      <c r="O28" s="7">
        <f t="shared" si="12"/>
        <v>0</v>
      </c>
      <c r="P28" s="7">
        <f t="shared" si="13"/>
        <v>0</v>
      </c>
      <c r="Q28" s="7">
        <f t="shared" ca="1" si="14"/>
        <v>0.65569020769921582</v>
      </c>
      <c r="R28" s="7">
        <f t="shared" ca="1" si="14"/>
        <v>0.20666924907756778</v>
      </c>
      <c r="S28" s="7">
        <f t="shared" ca="1" si="14"/>
        <v>0.77217039511046437</v>
      </c>
      <c r="T28" s="7">
        <f t="shared" ca="1" si="5"/>
        <v>109.15864947025696</v>
      </c>
    </row>
    <row r="29" spans="1:20">
      <c r="A29" s="7">
        <v>28</v>
      </c>
      <c r="B29" s="7">
        <f t="shared" ca="1" si="6"/>
        <v>100</v>
      </c>
      <c r="C29" s="7">
        <f t="shared" ca="1" si="1"/>
        <v>0</v>
      </c>
      <c r="D29" s="7">
        <f t="shared" ca="1" si="2"/>
        <v>0</v>
      </c>
      <c r="E29" s="7">
        <f t="shared" ca="1" si="3"/>
        <v>0</v>
      </c>
      <c r="F29" s="7">
        <f t="shared" ca="1" si="7"/>
        <v>0</v>
      </c>
      <c r="G29" s="7">
        <f t="shared" ca="1" si="8"/>
        <v>0.19961140645232089</v>
      </c>
      <c r="H29" s="7">
        <f t="shared" ca="1" si="8"/>
        <v>0.89217691663954457</v>
      </c>
      <c r="I29" s="7">
        <f t="shared" ca="1" si="8"/>
        <v>0.92185504927054207</v>
      </c>
      <c r="J29" s="7">
        <f t="shared" ca="1" si="4"/>
        <v>100</v>
      </c>
      <c r="L29" s="7">
        <f t="shared" ca="1" si="9"/>
        <v>112.09475114411418</v>
      </c>
      <c r="M29" s="7">
        <f t="shared" si="10"/>
        <v>0</v>
      </c>
      <c r="N29" s="7">
        <f t="shared" si="11"/>
        <v>0</v>
      </c>
      <c r="O29" s="7">
        <f t="shared" si="12"/>
        <v>0</v>
      </c>
      <c r="P29" s="7">
        <f t="shared" si="13"/>
        <v>0</v>
      </c>
      <c r="Q29" s="7">
        <f t="shared" ca="1" si="14"/>
        <v>0.75153177545938421</v>
      </c>
      <c r="R29" s="7">
        <f t="shared" ca="1" si="14"/>
        <v>0.60472669176652316</v>
      </c>
      <c r="S29" s="7">
        <f t="shared" ca="1" si="14"/>
        <v>0.6616685072601981</v>
      </c>
      <c r="T29" s="7">
        <f t="shared" ca="1" si="5"/>
        <v>112.09475114411418</v>
      </c>
    </row>
    <row r="30" spans="1:20">
      <c r="A30" s="7">
        <v>29</v>
      </c>
      <c r="B30" s="7">
        <f t="shared" ca="1" si="6"/>
        <v>100</v>
      </c>
      <c r="C30" s="7">
        <f t="shared" ca="1" si="1"/>
        <v>0</v>
      </c>
      <c r="D30" s="7">
        <f t="shared" ca="1" si="2"/>
        <v>0</v>
      </c>
      <c r="E30" s="7">
        <f t="shared" ca="1" si="3"/>
        <v>0</v>
      </c>
      <c r="F30" s="7">
        <f t="shared" ca="1" si="7"/>
        <v>0</v>
      </c>
      <c r="G30" s="7">
        <f t="shared" ca="1" si="8"/>
        <v>0.19412776447087376</v>
      </c>
      <c r="H30" s="7">
        <f t="shared" ca="1" si="8"/>
        <v>0.84385365199069429</v>
      </c>
      <c r="I30" s="7">
        <f t="shared" ca="1" si="8"/>
        <v>0.12034016145968163</v>
      </c>
      <c r="J30" s="7">
        <f t="shared" ca="1" si="4"/>
        <v>100</v>
      </c>
      <c r="L30" s="7">
        <f t="shared" ca="1" si="9"/>
        <v>107.65199117068153</v>
      </c>
      <c r="M30" s="7">
        <f t="shared" si="10"/>
        <v>0</v>
      </c>
      <c r="N30" s="7">
        <f t="shared" si="11"/>
        <v>0</v>
      </c>
      <c r="O30" s="7">
        <f t="shared" si="12"/>
        <v>0</v>
      </c>
      <c r="P30" s="7">
        <f t="shared" si="13"/>
        <v>0</v>
      </c>
      <c r="Q30" s="7">
        <f t="shared" ca="1" si="14"/>
        <v>0.25543067967409416</v>
      </c>
      <c r="R30" s="7">
        <f t="shared" ca="1" si="14"/>
        <v>0.47756867834572647</v>
      </c>
      <c r="S30" s="7">
        <f t="shared" ca="1" si="14"/>
        <v>0.89057182913345079</v>
      </c>
      <c r="T30" s="7">
        <f t="shared" ca="1" si="5"/>
        <v>107.65199117068153</v>
      </c>
    </row>
    <row r="31" spans="1:20">
      <c r="A31" s="7">
        <v>30</v>
      </c>
      <c r="B31" s="7">
        <f t="shared" ca="1" si="6"/>
        <v>100</v>
      </c>
      <c r="C31" s="7">
        <f t="shared" ca="1" si="1"/>
        <v>0</v>
      </c>
      <c r="D31" s="7">
        <f t="shared" ca="1" si="2"/>
        <v>0</v>
      </c>
      <c r="E31" s="7">
        <f t="shared" ca="1" si="3"/>
        <v>0</v>
      </c>
      <c r="F31" s="7">
        <f t="shared" ca="1" si="7"/>
        <v>0</v>
      </c>
      <c r="G31" s="7">
        <f t="shared" ca="1" si="8"/>
        <v>7.1188805704693547E-2</v>
      </c>
      <c r="H31" s="7">
        <f t="shared" ca="1" si="8"/>
        <v>0.62642109255007372</v>
      </c>
      <c r="I31" s="7">
        <f t="shared" ca="1" si="8"/>
        <v>0.86274925402122071</v>
      </c>
      <c r="J31" s="7">
        <f t="shared" ca="1" si="4"/>
        <v>100</v>
      </c>
      <c r="L31" s="7">
        <f t="shared" ca="1" si="9"/>
        <v>119.1249507622091</v>
      </c>
      <c r="M31" s="7">
        <f t="shared" si="10"/>
        <v>0</v>
      </c>
      <c r="N31" s="7">
        <f t="shared" si="11"/>
        <v>0</v>
      </c>
      <c r="O31" s="7">
        <f t="shared" si="12"/>
        <v>0</v>
      </c>
      <c r="P31" s="7">
        <f t="shared" si="13"/>
        <v>0</v>
      </c>
      <c r="Q31" s="7">
        <f t="shared" ca="1" si="14"/>
        <v>0.94032128681958815</v>
      </c>
      <c r="R31" s="7">
        <f t="shared" ca="1" si="14"/>
        <v>0.36667330724320935</v>
      </c>
      <c r="S31" s="7">
        <f t="shared" ca="1" si="14"/>
        <v>1.5134756318774034E-2</v>
      </c>
      <c r="T31" s="7">
        <f t="shared" ca="1" si="5"/>
        <v>119.1249507622091</v>
      </c>
    </row>
    <row r="32" spans="1:20">
      <c r="A32" s="7">
        <v>31</v>
      </c>
      <c r="B32" s="7">
        <f t="shared" ca="1" si="6"/>
        <v>100</v>
      </c>
      <c r="C32" s="7">
        <f t="shared" ca="1" si="1"/>
        <v>0</v>
      </c>
      <c r="D32" s="7">
        <f t="shared" ca="1" si="2"/>
        <v>0</v>
      </c>
      <c r="E32" s="7">
        <f t="shared" ca="1" si="3"/>
        <v>0</v>
      </c>
      <c r="F32" s="7">
        <f t="shared" ca="1" si="7"/>
        <v>0</v>
      </c>
      <c r="G32" s="7">
        <f t="shared" ca="1" si="8"/>
        <v>0.8085379920332334</v>
      </c>
      <c r="H32" s="7">
        <f t="shared" ca="1" si="8"/>
        <v>0.95102416927671962</v>
      </c>
      <c r="I32" s="7">
        <f t="shared" ca="1" si="8"/>
        <v>0.12008593228185194</v>
      </c>
      <c r="J32" s="7">
        <f t="shared" ca="1" si="4"/>
        <v>100</v>
      </c>
      <c r="L32" s="7">
        <f t="shared" ca="1" si="9"/>
        <v>120.26073951017338</v>
      </c>
      <c r="M32" s="7">
        <f t="shared" si="10"/>
        <v>0</v>
      </c>
      <c r="N32" s="7">
        <f t="shared" si="11"/>
        <v>0</v>
      </c>
      <c r="O32" s="7">
        <f t="shared" si="12"/>
        <v>0</v>
      </c>
      <c r="P32" s="7">
        <f t="shared" si="13"/>
        <v>0</v>
      </c>
      <c r="Q32" s="7">
        <f t="shared" ca="1" si="14"/>
        <v>0.84809496334523149</v>
      </c>
      <c r="R32" s="7">
        <f t="shared" ca="1" si="14"/>
        <v>0.79130552594701697</v>
      </c>
      <c r="S32" s="7">
        <f t="shared" ca="1" si="14"/>
        <v>0.23791435069870293</v>
      </c>
      <c r="T32" s="7">
        <f t="shared" ca="1" si="5"/>
        <v>120.26073951017338</v>
      </c>
    </row>
    <row r="33" spans="1:20">
      <c r="A33" s="7">
        <v>32</v>
      </c>
      <c r="B33" s="7">
        <f t="shared" ca="1" si="6"/>
        <v>100</v>
      </c>
      <c r="C33" s="7">
        <f t="shared" ca="1" si="1"/>
        <v>0</v>
      </c>
      <c r="D33" s="7">
        <f t="shared" ca="1" si="2"/>
        <v>0</v>
      </c>
      <c r="E33" s="7">
        <f t="shared" ca="1" si="3"/>
        <v>0</v>
      </c>
      <c r="F33" s="7">
        <f t="shared" ca="1" si="7"/>
        <v>0</v>
      </c>
      <c r="G33" s="7">
        <f t="shared" ca="1" si="8"/>
        <v>0.20526470672710928</v>
      </c>
      <c r="H33" s="7">
        <f t="shared" ca="1" si="8"/>
        <v>0.77771513371333834</v>
      </c>
      <c r="I33" s="7">
        <f t="shared" ca="1" si="8"/>
        <v>0.90462440344882566</v>
      </c>
      <c r="J33" s="7">
        <f t="shared" ca="1" si="4"/>
        <v>100</v>
      </c>
      <c r="L33" s="7">
        <f t="shared" ca="1" si="9"/>
        <v>119.62497677116365</v>
      </c>
      <c r="M33" s="7">
        <f t="shared" si="10"/>
        <v>0</v>
      </c>
      <c r="N33" s="7">
        <f t="shared" si="11"/>
        <v>0</v>
      </c>
      <c r="O33" s="7">
        <f t="shared" si="12"/>
        <v>0</v>
      </c>
      <c r="P33" s="7">
        <f t="shared" si="13"/>
        <v>0</v>
      </c>
      <c r="Q33" s="7">
        <f t="shared" ca="1" si="14"/>
        <v>0.35079594029804206</v>
      </c>
      <c r="R33" s="7">
        <f t="shared" ca="1" si="14"/>
        <v>0.38258407724852861</v>
      </c>
      <c r="S33" s="7">
        <f t="shared" ca="1" si="14"/>
        <v>0.54993737491925354</v>
      </c>
      <c r="T33" s="7">
        <f t="shared" ca="1" si="5"/>
        <v>119.62497677116365</v>
      </c>
    </row>
    <row r="34" spans="1:20">
      <c r="A34" s="7">
        <v>33</v>
      </c>
      <c r="B34" s="7">
        <f t="shared" ca="1" si="6"/>
        <v>100</v>
      </c>
      <c r="C34" s="7">
        <f t="shared" ca="1" si="1"/>
        <v>0</v>
      </c>
      <c r="D34" s="7">
        <f t="shared" ca="1" si="2"/>
        <v>0</v>
      </c>
      <c r="E34" s="7">
        <f t="shared" ca="1" si="3"/>
        <v>0</v>
      </c>
      <c r="F34" s="7">
        <f t="shared" ca="1" si="7"/>
        <v>0</v>
      </c>
      <c r="G34" s="7">
        <f t="shared" ca="1" si="8"/>
        <v>0.54416563802516704</v>
      </c>
      <c r="H34" s="7">
        <f t="shared" ca="1" si="8"/>
        <v>2.0296143926202492E-2</v>
      </c>
      <c r="I34" s="7">
        <f t="shared" ca="1" si="8"/>
        <v>0.77837095671894718</v>
      </c>
      <c r="J34" s="7">
        <f t="shared" ca="1" si="4"/>
        <v>100</v>
      </c>
      <c r="L34" s="7">
        <f t="shared" ca="1" si="9"/>
        <v>128.28646001253932</v>
      </c>
      <c r="M34" s="7">
        <f t="shared" si="10"/>
        <v>0</v>
      </c>
      <c r="N34" s="7">
        <f t="shared" si="11"/>
        <v>0</v>
      </c>
      <c r="O34" s="7">
        <f t="shared" si="12"/>
        <v>0</v>
      </c>
      <c r="P34" s="7">
        <f t="shared" si="13"/>
        <v>0</v>
      </c>
      <c r="Q34" s="7">
        <f t="shared" ca="1" si="14"/>
        <v>0.46698171041417647</v>
      </c>
      <c r="R34" s="7">
        <f t="shared" ca="1" si="14"/>
        <v>3.3907548345393113E-2</v>
      </c>
      <c r="S34" s="7">
        <f t="shared" ca="1" si="14"/>
        <v>0.55334734629360627</v>
      </c>
      <c r="T34" s="7">
        <f t="shared" ca="1" si="5"/>
        <v>128.28646001253932</v>
      </c>
    </row>
    <row r="35" spans="1:20">
      <c r="A35" s="7">
        <v>34</v>
      </c>
      <c r="B35" s="7">
        <f t="shared" ca="1" si="6"/>
        <v>100</v>
      </c>
      <c r="C35" s="7">
        <f t="shared" ca="1" si="1"/>
        <v>0</v>
      </c>
      <c r="D35" s="7">
        <f t="shared" ca="1" si="2"/>
        <v>0</v>
      </c>
      <c r="E35" s="7">
        <f t="shared" ca="1" si="3"/>
        <v>0</v>
      </c>
      <c r="F35" s="7">
        <f t="shared" ca="1" si="7"/>
        <v>0</v>
      </c>
      <c r="G35" s="7">
        <f t="shared" ca="1" si="8"/>
        <v>0.26090010841026712</v>
      </c>
      <c r="H35" s="7">
        <f t="shared" ca="1" si="8"/>
        <v>0.89083789910544098</v>
      </c>
      <c r="I35" s="7">
        <f t="shared" ca="1" si="8"/>
        <v>0.46941134994316047</v>
      </c>
      <c r="J35" s="7">
        <f t="shared" ca="1" si="4"/>
        <v>100</v>
      </c>
      <c r="L35" s="7">
        <f t="shared" ca="1" si="9"/>
        <v>133.80113951961852</v>
      </c>
      <c r="M35" s="7">
        <f t="shared" si="10"/>
        <v>0</v>
      </c>
      <c r="N35" s="7">
        <f t="shared" si="11"/>
        <v>0</v>
      </c>
      <c r="O35" s="7">
        <f t="shared" si="12"/>
        <v>0</v>
      </c>
      <c r="P35" s="7">
        <f t="shared" si="13"/>
        <v>0</v>
      </c>
      <c r="Q35" s="7">
        <f t="shared" ca="1" si="14"/>
        <v>0.88450024204695321</v>
      </c>
      <c r="R35" s="7">
        <f t="shared" ca="1" si="14"/>
        <v>0.60876626669299305</v>
      </c>
      <c r="S35" s="7">
        <f t="shared" ca="1" si="14"/>
        <v>0.91163260804687907</v>
      </c>
      <c r="T35" s="7">
        <f t="shared" ca="1" si="5"/>
        <v>133.80113951961852</v>
      </c>
    </row>
    <row r="36" spans="1:20">
      <c r="A36" s="7">
        <v>35</v>
      </c>
      <c r="B36" s="7">
        <f t="shared" ca="1" si="6"/>
        <v>100</v>
      </c>
      <c r="C36" s="7">
        <f t="shared" ca="1" si="1"/>
        <v>0</v>
      </c>
      <c r="D36" s="7">
        <f t="shared" ca="1" si="2"/>
        <v>0</v>
      </c>
      <c r="E36" s="7">
        <f t="shared" ca="1" si="3"/>
        <v>0</v>
      </c>
      <c r="F36" s="7">
        <f t="shared" ca="1" si="7"/>
        <v>0</v>
      </c>
      <c r="G36" s="7">
        <f t="shared" ca="1" si="8"/>
        <v>0.75553595222661041</v>
      </c>
      <c r="H36" s="7">
        <f t="shared" ca="1" si="8"/>
        <v>0.45557741887633685</v>
      </c>
      <c r="I36" s="7">
        <f t="shared" ca="1" si="8"/>
        <v>9.4492193227946331E-4</v>
      </c>
      <c r="J36" s="7">
        <f t="shared" ca="1" si="4"/>
        <v>100</v>
      </c>
      <c r="L36" s="7">
        <f t="shared" ca="1" si="9"/>
        <v>122.21259736059817</v>
      </c>
      <c r="M36" s="7">
        <f t="shared" si="10"/>
        <v>0</v>
      </c>
      <c r="N36" s="7">
        <f t="shared" si="11"/>
        <v>0</v>
      </c>
      <c r="O36" s="7">
        <f t="shared" si="12"/>
        <v>0</v>
      </c>
      <c r="P36" s="7">
        <f t="shared" si="13"/>
        <v>0</v>
      </c>
      <c r="Q36" s="7">
        <f t="shared" ca="1" si="14"/>
        <v>0.41001898603882059</v>
      </c>
      <c r="R36" s="7">
        <f t="shared" ca="1" si="14"/>
        <v>0.98944609398983852</v>
      </c>
      <c r="S36" s="7">
        <f t="shared" ca="1" si="14"/>
        <v>2.4959888006454434E-2</v>
      </c>
      <c r="T36" s="7">
        <f t="shared" ca="1" si="5"/>
        <v>122.21259736059817</v>
      </c>
    </row>
    <row r="37" spans="1:20">
      <c r="A37" s="7">
        <v>36</v>
      </c>
      <c r="B37" s="7">
        <f t="shared" ca="1" si="6"/>
        <v>100</v>
      </c>
      <c r="C37" s="7">
        <f t="shared" ca="1" si="1"/>
        <v>0</v>
      </c>
      <c r="D37" s="7">
        <f t="shared" ca="1" si="2"/>
        <v>0</v>
      </c>
      <c r="E37" s="7">
        <f t="shared" ca="1" si="3"/>
        <v>0</v>
      </c>
      <c r="F37" s="7">
        <f t="shared" ca="1" si="7"/>
        <v>0</v>
      </c>
      <c r="G37" s="7">
        <f t="shared" ca="1" si="8"/>
        <v>0.43058352303917757</v>
      </c>
      <c r="H37" s="7">
        <f t="shared" ca="1" si="8"/>
        <v>6.0802501337794079E-2</v>
      </c>
      <c r="I37" s="7">
        <f t="shared" ca="1" si="8"/>
        <v>0.30699136627384538</v>
      </c>
      <c r="J37" s="7">
        <f t="shared" ca="1" si="4"/>
        <v>100</v>
      </c>
      <c r="L37" s="7">
        <f t="shared" ca="1" si="9"/>
        <v>111.26863005962343</v>
      </c>
      <c r="M37" s="7">
        <f t="shared" si="10"/>
        <v>0</v>
      </c>
      <c r="N37" s="7">
        <f t="shared" si="11"/>
        <v>0</v>
      </c>
      <c r="O37" s="7">
        <f t="shared" si="12"/>
        <v>0</v>
      </c>
      <c r="P37" s="7">
        <f t="shared" si="13"/>
        <v>0</v>
      </c>
      <c r="Q37" s="7">
        <f t="shared" ca="1" si="14"/>
        <v>7.6322705745233255E-2</v>
      </c>
      <c r="R37" s="7">
        <f t="shared" ca="1" si="14"/>
        <v>0.62352107079396979</v>
      </c>
      <c r="S37" s="7">
        <f t="shared" ca="1" si="14"/>
        <v>0.90690169128147646</v>
      </c>
      <c r="T37" s="7">
        <f t="shared" ca="1" si="5"/>
        <v>111.26863005962343</v>
      </c>
    </row>
    <row r="38" spans="1:20">
      <c r="A38" s="7">
        <v>37</v>
      </c>
      <c r="B38" s="7">
        <f t="shared" ca="1" si="6"/>
        <v>100</v>
      </c>
      <c r="C38" s="7">
        <f t="shared" ca="1" si="1"/>
        <v>0</v>
      </c>
      <c r="D38" s="7">
        <f t="shared" ca="1" si="2"/>
        <v>0</v>
      </c>
      <c r="E38" s="7">
        <f t="shared" ca="1" si="3"/>
        <v>0</v>
      </c>
      <c r="F38" s="7">
        <f t="shared" ca="1" si="7"/>
        <v>0</v>
      </c>
      <c r="G38" s="7">
        <f t="shared" ca="1" si="8"/>
        <v>0.72660397467888549</v>
      </c>
      <c r="H38" s="7">
        <f t="shared" ca="1" si="8"/>
        <v>0.47679480186405754</v>
      </c>
      <c r="I38" s="7">
        <f t="shared" ca="1" si="8"/>
        <v>0.20418965350966811</v>
      </c>
      <c r="J38" s="7">
        <f t="shared" ca="1" si="4"/>
        <v>100</v>
      </c>
      <c r="L38" s="7">
        <f t="shared" ca="1" si="9"/>
        <v>114.7173406839301</v>
      </c>
      <c r="M38" s="7">
        <f t="shared" si="10"/>
        <v>0</v>
      </c>
      <c r="N38" s="7">
        <f t="shared" si="11"/>
        <v>0</v>
      </c>
      <c r="O38" s="7">
        <f t="shared" si="12"/>
        <v>0</v>
      </c>
      <c r="P38" s="7">
        <f t="shared" si="13"/>
        <v>0</v>
      </c>
      <c r="Q38" s="7">
        <f t="shared" ca="1" si="14"/>
        <v>0.64927864097339416</v>
      </c>
      <c r="R38" s="7">
        <f t="shared" ca="1" si="14"/>
        <v>0.47684310975806043</v>
      </c>
      <c r="S38" s="7">
        <f t="shared" ca="1" si="14"/>
        <v>0.24425509809507362</v>
      </c>
      <c r="T38" s="7">
        <f t="shared" ca="1" si="5"/>
        <v>114.7173406839301</v>
      </c>
    </row>
    <row r="39" spans="1:20">
      <c r="A39" s="7">
        <v>38</v>
      </c>
      <c r="B39" s="7">
        <f t="shared" ca="1" si="6"/>
        <v>100</v>
      </c>
      <c r="C39" s="7">
        <f t="shared" ca="1" si="1"/>
        <v>0</v>
      </c>
      <c r="D39" s="7">
        <f t="shared" ca="1" si="2"/>
        <v>0</v>
      </c>
      <c r="E39" s="7">
        <f t="shared" ca="1" si="3"/>
        <v>0</v>
      </c>
      <c r="F39" s="7">
        <f t="shared" ca="1" si="7"/>
        <v>0</v>
      </c>
      <c r="G39" s="7">
        <f t="shared" ca="1" si="8"/>
        <v>0.47714168952433733</v>
      </c>
      <c r="H39" s="7">
        <f t="shared" ca="1" si="8"/>
        <v>7.392447545601788E-2</v>
      </c>
      <c r="I39" s="7">
        <f t="shared" ca="1" si="8"/>
        <v>0.10224138141994898</v>
      </c>
      <c r="J39" s="7">
        <f t="shared" ca="1" si="4"/>
        <v>100</v>
      </c>
      <c r="L39" s="7">
        <f t="shared" ca="1" si="9"/>
        <v>117.85579109519881</v>
      </c>
      <c r="M39" s="7">
        <f t="shared" si="10"/>
        <v>0</v>
      </c>
      <c r="N39" s="7">
        <f t="shared" si="11"/>
        <v>0</v>
      </c>
      <c r="O39" s="7">
        <f t="shared" si="12"/>
        <v>0</v>
      </c>
      <c r="P39" s="7">
        <f t="shared" si="13"/>
        <v>0</v>
      </c>
      <c r="Q39" s="7">
        <f t="shared" ca="1" si="14"/>
        <v>0.68666328195987236</v>
      </c>
      <c r="R39" s="7">
        <f t="shared" ca="1" si="14"/>
        <v>0.52974076139643667</v>
      </c>
      <c r="S39" s="7">
        <f t="shared" ca="1" si="14"/>
        <v>0.96228639426068685</v>
      </c>
      <c r="T39" s="7">
        <f t="shared" ca="1" si="5"/>
        <v>117.85579109519881</v>
      </c>
    </row>
    <row r="40" spans="1:20">
      <c r="A40" s="7">
        <v>39</v>
      </c>
      <c r="B40" s="7">
        <f t="shared" ca="1" si="6"/>
        <v>100</v>
      </c>
      <c r="C40" s="7">
        <f t="shared" ca="1" si="1"/>
        <v>0</v>
      </c>
      <c r="D40" s="7">
        <f t="shared" ca="1" si="2"/>
        <v>0</v>
      </c>
      <c r="E40" s="7">
        <f t="shared" ca="1" si="3"/>
        <v>0</v>
      </c>
      <c r="F40" s="7">
        <f t="shared" ca="1" si="7"/>
        <v>0</v>
      </c>
      <c r="G40" s="7">
        <f t="shared" ca="1" si="8"/>
        <v>0.23847878023999358</v>
      </c>
      <c r="H40" s="7">
        <f t="shared" ca="1" si="8"/>
        <v>0.72801425569373757</v>
      </c>
      <c r="I40" s="7">
        <f t="shared" ca="1" si="8"/>
        <v>0.93163615585135295</v>
      </c>
      <c r="J40" s="7">
        <f t="shared" ca="1" si="4"/>
        <v>100</v>
      </c>
      <c r="L40" s="7">
        <f t="shared" ca="1" si="9"/>
        <v>122.71573261956128</v>
      </c>
      <c r="M40" s="7">
        <f t="shared" si="10"/>
        <v>0</v>
      </c>
      <c r="N40" s="7">
        <f t="shared" si="11"/>
        <v>0</v>
      </c>
      <c r="O40" s="7">
        <f t="shared" si="12"/>
        <v>0</v>
      </c>
      <c r="P40" s="7">
        <f t="shared" si="13"/>
        <v>0</v>
      </c>
      <c r="Q40" s="7">
        <f t="shared" ca="1" si="14"/>
        <v>0.72619962836506535</v>
      </c>
      <c r="R40" s="7">
        <f t="shared" ca="1" si="14"/>
        <v>0.48320255214694285</v>
      </c>
      <c r="S40" s="7">
        <f t="shared" ca="1" si="14"/>
        <v>0.84718662344415807</v>
      </c>
      <c r="T40" s="7">
        <f t="shared" ca="1" si="5"/>
        <v>122.71573261956128</v>
      </c>
    </row>
    <row r="41" spans="1:20">
      <c r="A41" s="7">
        <v>40</v>
      </c>
      <c r="B41" s="7">
        <f t="shared" ca="1" si="6"/>
        <v>100</v>
      </c>
      <c r="C41" s="7">
        <f t="shared" ca="1" si="1"/>
        <v>0</v>
      </c>
      <c r="D41" s="7">
        <f t="shared" ca="1" si="2"/>
        <v>0</v>
      </c>
      <c r="E41" s="7">
        <f t="shared" ca="1" si="3"/>
        <v>0</v>
      </c>
      <c r="F41" s="7">
        <f t="shared" ca="1" si="7"/>
        <v>0</v>
      </c>
      <c r="G41" s="7">
        <f t="shared" ca="1" si="8"/>
        <v>0.74727434099231305</v>
      </c>
      <c r="H41" s="7">
        <f t="shared" ca="1" si="8"/>
        <v>0.90097044820735983</v>
      </c>
      <c r="I41" s="7">
        <f t="shared" ca="1" si="8"/>
        <v>0.4364044489826483</v>
      </c>
      <c r="J41" s="7">
        <f t="shared" ca="1" si="4"/>
        <v>100</v>
      </c>
      <c r="L41" s="7">
        <f t="shared" ca="1" si="9"/>
        <v>116.87896251644167</v>
      </c>
      <c r="M41" s="7">
        <f t="shared" si="10"/>
        <v>0</v>
      </c>
      <c r="N41" s="7">
        <f t="shared" si="11"/>
        <v>0</v>
      </c>
      <c r="O41" s="7">
        <f t="shared" si="12"/>
        <v>0</v>
      </c>
      <c r="P41" s="7">
        <f t="shared" si="13"/>
        <v>0</v>
      </c>
      <c r="Q41" s="7">
        <f t="shared" ca="1" si="14"/>
        <v>0.50792746527169796</v>
      </c>
      <c r="R41" s="7">
        <f t="shared" ca="1" si="14"/>
        <v>0.79976597042767827</v>
      </c>
      <c r="S41" s="7">
        <f t="shared" ca="1" si="14"/>
        <v>0.72269712156067478</v>
      </c>
      <c r="T41" s="7">
        <f t="shared" ca="1" si="5"/>
        <v>116.87896251644167</v>
      </c>
    </row>
    <row r="42" spans="1:20">
      <c r="A42" s="7">
        <v>41</v>
      </c>
      <c r="B42" s="7">
        <f t="shared" ca="1" si="6"/>
        <v>100</v>
      </c>
      <c r="C42" s="7">
        <f t="shared" ca="1" si="1"/>
        <v>0</v>
      </c>
      <c r="D42" s="7">
        <f t="shared" ca="1" si="2"/>
        <v>0</v>
      </c>
      <c r="E42" s="7">
        <f t="shared" ca="1" si="3"/>
        <v>0</v>
      </c>
      <c r="F42" s="7">
        <f t="shared" ca="1" si="7"/>
        <v>0</v>
      </c>
      <c r="G42" s="7">
        <f t="shared" ca="1" si="8"/>
        <v>7.4198508131403051E-2</v>
      </c>
      <c r="H42" s="7">
        <f t="shared" ca="1" si="8"/>
        <v>7.3065718367755772E-2</v>
      </c>
      <c r="I42" s="7">
        <f t="shared" ca="1" si="8"/>
        <v>0.72977333039794101</v>
      </c>
      <c r="J42" s="7">
        <f t="shared" ca="1" si="4"/>
        <v>100</v>
      </c>
      <c r="L42" s="7">
        <f t="shared" ca="1" si="9"/>
        <v>118.62202032743539</v>
      </c>
      <c r="M42" s="7">
        <f t="shared" si="10"/>
        <v>0</v>
      </c>
      <c r="N42" s="7">
        <f t="shared" si="11"/>
        <v>0</v>
      </c>
      <c r="O42" s="7">
        <f t="shared" si="12"/>
        <v>0</v>
      </c>
      <c r="P42" s="7">
        <f t="shared" si="13"/>
        <v>0</v>
      </c>
      <c r="Q42" s="7">
        <f t="shared" ca="1" si="14"/>
        <v>0.54287654829372556</v>
      </c>
      <c r="R42" s="7">
        <f t="shared" ca="1" si="14"/>
        <v>0.45572365774404022</v>
      </c>
      <c r="S42" s="7">
        <f t="shared" ca="1" si="14"/>
        <v>0.92111151037744154</v>
      </c>
      <c r="T42" s="7">
        <f t="shared" ca="1" si="5"/>
        <v>118.62202032743539</v>
      </c>
    </row>
    <row r="43" spans="1:20">
      <c r="A43" s="7">
        <v>42</v>
      </c>
      <c r="B43" s="7">
        <f t="shared" ca="1" si="6"/>
        <v>100</v>
      </c>
      <c r="C43" s="7">
        <f t="shared" ca="1" si="1"/>
        <v>0</v>
      </c>
      <c r="D43" s="7">
        <f t="shared" ca="1" si="2"/>
        <v>0</v>
      </c>
      <c r="E43" s="7">
        <f t="shared" ca="1" si="3"/>
        <v>0</v>
      </c>
      <c r="F43" s="7">
        <f t="shared" ca="1" si="7"/>
        <v>0</v>
      </c>
      <c r="G43" s="7">
        <f t="shared" ca="1" si="8"/>
        <v>0.9865716109197803</v>
      </c>
      <c r="H43" s="7">
        <f t="shared" ca="1" si="8"/>
        <v>5.0888622325973576E-2</v>
      </c>
      <c r="I43" s="7">
        <f t="shared" ca="1" si="8"/>
        <v>0.42892830722312481</v>
      </c>
      <c r="J43" s="7">
        <f t="shared" ca="1" si="4"/>
        <v>100</v>
      </c>
      <c r="L43" s="7">
        <f t="shared" ca="1" si="9"/>
        <v>122.33017014302295</v>
      </c>
      <c r="M43" s="7">
        <f t="shared" si="10"/>
        <v>0</v>
      </c>
      <c r="N43" s="7">
        <f t="shared" si="11"/>
        <v>0</v>
      </c>
      <c r="O43" s="7">
        <f t="shared" si="12"/>
        <v>0</v>
      </c>
      <c r="P43" s="7">
        <f t="shared" si="13"/>
        <v>0</v>
      </c>
      <c r="Q43" s="7">
        <f t="shared" ca="1" si="14"/>
        <v>0.43947253121891583</v>
      </c>
      <c r="R43" s="7">
        <f t="shared" ca="1" si="14"/>
        <v>0.25406504043953815</v>
      </c>
      <c r="S43" s="7">
        <f t="shared" ca="1" si="14"/>
        <v>0.93805858786630669</v>
      </c>
      <c r="T43" s="7">
        <f t="shared" ca="1" si="5"/>
        <v>122.33017014302295</v>
      </c>
    </row>
    <row r="44" spans="1:20">
      <c r="A44" s="7">
        <v>43</v>
      </c>
      <c r="B44" s="7">
        <f t="shared" ca="1" si="6"/>
        <v>100</v>
      </c>
      <c r="C44" s="7">
        <f t="shared" ca="1" si="1"/>
        <v>0</v>
      </c>
      <c r="D44" s="7">
        <f t="shared" ca="1" si="2"/>
        <v>0</v>
      </c>
      <c r="E44" s="7">
        <f t="shared" ca="1" si="3"/>
        <v>0</v>
      </c>
      <c r="F44" s="7">
        <f t="shared" ca="1" si="7"/>
        <v>0</v>
      </c>
      <c r="G44" s="7">
        <f t="shared" ca="1" si="8"/>
        <v>5.0849320263452458E-2</v>
      </c>
      <c r="H44" s="7">
        <f t="shared" ca="1" si="8"/>
        <v>0.10211270927019267</v>
      </c>
      <c r="I44" s="7">
        <f t="shared" ca="1" si="8"/>
        <v>0.27982139259570782</v>
      </c>
      <c r="J44" s="7">
        <f t="shared" ca="1" si="4"/>
        <v>100</v>
      </c>
      <c r="L44" s="7">
        <f t="shared" ca="1" si="9"/>
        <v>120.96523595009761</v>
      </c>
      <c r="M44" s="7">
        <f t="shared" si="10"/>
        <v>0</v>
      </c>
      <c r="N44" s="7">
        <f t="shared" si="11"/>
        <v>0</v>
      </c>
      <c r="O44" s="7">
        <f t="shared" si="12"/>
        <v>0</v>
      </c>
      <c r="P44" s="7">
        <f t="shared" si="13"/>
        <v>0</v>
      </c>
      <c r="Q44" s="7">
        <f t="shared" ca="1" si="14"/>
        <v>0.55435898634733227</v>
      </c>
      <c r="R44" s="7">
        <f t="shared" ca="1" si="14"/>
        <v>0.62260569599359983</v>
      </c>
      <c r="S44" s="7">
        <f t="shared" ca="1" si="14"/>
        <v>0.1616089929784521</v>
      </c>
      <c r="T44" s="7">
        <f t="shared" ca="1" si="5"/>
        <v>120.96523595009761</v>
      </c>
    </row>
    <row r="45" spans="1:20">
      <c r="A45" s="7">
        <v>44</v>
      </c>
      <c r="B45" s="7">
        <f t="shared" ca="1" si="6"/>
        <v>100</v>
      </c>
      <c r="C45" s="7">
        <f t="shared" ca="1" si="1"/>
        <v>0</v>
      </c>
      <c r="D45" s="7">
        <f t="shared" ca="1" si="2"/>
        <v>0</v>
      </c>
      <c r="E45" s="7">
        <f t="shared" ca="1" si="3"/>
        <v>0</v>
      </c>
      <c r="F45" s="7">
        <f t="shared" ca="1" si="7"/>
        <v>0</v>
      </c>
      <c r="G45" s="7">
        <f t="shared" ca="1" si="8"/>
        <v>0.88318629515561931</v>
      </c>
      <c r="H45" s="7">
        <f t="shared" ca="1" si="8"/>
        <v>0.59416593717552257</v>
      </c>
      <c r="I45" s="7">
        <f t="shared" ca="1" si="8"/>
        <v>0.60237995666138544</v>
      </c>
      <c r="J45" s="7">
        <f t="shared" ca="1" si="4"/>
        <v>100</v>
      </c>
      <c r="L45" s="7">
        <f t="shared" ca="1" si="9"/>
        <v>126.60016511159849</v>
      </c>
      <c r="M45" s="7">
        <f t="shared" si="10"/>
        <v>0</v>
      </c>
      <c r="N45" s="7">
        <f t="shared" si="11"/>
        <v>0</v>
      </c>
      <c r="O45" s="7">
        <f t="shared" si="12"/>
        <v>0</v>
      </c>
      <c r="P45" s="7">
        <f t="shared" si="13"/>
        <v>0</v>
      </c>
      <c r="Q45" s="7">
        <f t="shared" ca="1" si="14"/>
        <v>0.58766066389296778</v>
      </c>
      <c r="R45" s="7">
        <f t="shared" ca="1" si="14"/>
        <v>0.30591420581792417</v>
      </c>
      <c r="S45" s="7">
        <f t="shared" ca="1" si="14"/>
        <v>0.71193341268980426</v>
      </c>
      <c r="T45" s="7">
        <f t="shared" ca="1" si="5"/>
        <v>126.60016511159849</v>
      </c>
    </row>
    <row r="46" spans="1:20">
      <c r="A46" s="7">
        <v>45</v>
      </c>
      <c r="B46" s="7">
        <f t="shared" ca="1" si="6"/>
        <v>100</v>
      </c>
      <c r="C46" s="7">
        <f t="shared" ca="1" si="1"/>
        <v>0</v>
      </c>
      <c r="D46" s="7">
        <f t="shared" ca="1" si="2"/>
        <v>0</v>
      </c>
      <c r="E46" s="7">
        <f t="shared" ca="1" si="3"/>
        <v>0</v>
      </c>
      <c r="F46" s="7">
        <f t="shared" ca="1" si="7"/>
        <v>0</v>
      </c>
      <c r="G46" s="7">
        <f t="shared" ca="1" si="8"/>
        <v>0.10593473109894758</v>
      </c>
      <c r="H46" s="7">
        <f t="shared" ca="1" si="8"/>
        <v>8.2682377408275665E-2</v>
      </c>
      <c r="I46" s="7">
        <f t="shared" ca="1" si="8"/>
        <v>0.34213748109539921</v>
      </c>
      <c r="J46" s="7">
        <f t="shared" ca="1" si="4"/>
        <v>100</v>
      </c>
      <c r="L46" s="7">
        <f t="shared" ca="1" si="9"/>
        <v>118.78320160280052</v>
      </c>
      <c r="M46" s="7">
        <f t="shared" si="10"/>
        <v>0</v>
      </c>
      <c r="N46" s="7">
        <f t="shared" si="11"/>
        <v>0</v>
      </c>
      <c r="O46" s="7">
        <f t="shared" si="12"/>
        <v>0</v>
      </c>
      <c r="P46" s="7">
        <f t="shared" si="13"/>
        <v>0</v>
      </c>
      <c r="Q46" s="7">
        <f t="shared" ca="1" si="14"/>
        <v>0.29701012001851346</v>
      </c>
      <c r="R46" s="7">
        <f t="shared" ca="1" si="14"/>
        <v>0.68785829545841159</v>
      </c>
      <c r="S46" s="7">
        <f t="shared" ca="1" si="14"/>
        <v>0.4132551609979862</v>
      </c>
      <c r="T46" s="7">
        <f t="shared" ca="1" si="5"/>
        <v>118.78320160280052</v>
      </c>
    </row>
    <row r="47" spans="1:20">
      <c r="A47" s="7">
        <v>46</v>
      </c>
      <c r="B47" s="7">
        <f t="shared" ca="1" si="6"/>
        <v>100</v>
      </c>
      <c r="C47" s="7">
        <f t="shared" ca="1" si="1"/>
        <v>0</v>
      </c>
      <c r="D47" s="7">
        <f t="shared" ca="1" si="2"/>
        <v>0</v>
      </c>
      <c r="E47" s="7">
        <f t="shared" ca="1" si="3"/>
        <v>0</v>
      </c>
      <c r="F47" s="7">
        <f t="shared" ca="1" si="7"/>
        <v>0</v>
      </c>
      <c r="G47" s="7">
        <f t="shared" ca="1" si="8"/>
        <v>0.11213680678059057</v>
      </c>
      <c r="H47" s="7">
        <f t="shared" ca="1" si="8"/>
        <v>0.52216038488325756</v>
      </c>
      <c r="I47" s="7">
        <f t="shared" ca="1" si="8"/>
        <v>0.89435657708344785</v>
      </c>
      <c r="J47" s="7">
        <f t="shared" ca="1" si="4"/>
        <v>100</v>
      </c>
      <c r="L47" s="7">
        <f t="shared" ca="1" si="9"/>
        <v>112.81322692375934</v>
      </c>
      <c r="M47" s="7">
        <f t="shared" si="10"/>
        <v>0</v>
      </c>
      <c r="N47" s="7">
        <f t="shared" si="11"/>
        <v>0</v>
      </c>
      <c r="O47" s="7">
        <f t="shared" si="12"/>
        <v>0</v>
      </c>
      <c r="P47" s="7">
        <f t="shared" si="13"/>
        <v>0</v>
      </c>
      <c r="Q47" s="7">
        <f t="shared" ca="1" si="14"/>
        <v>0.55608232566188032</v>
      </c>
      <c r="R47" s="7">
        <f t="shared" ca="1" si="14"/>
        <v>0.85458105961393938</v>
      </c>
      <c r="S47" s="7">
        <f t="shared" ca="1" si="14"/>
        <v>0.27419568515812009</v>
      </c>
      <c r="T47" s="7">
        <f t="shared" ca="1" si="5"/>
        <v>112.81322692375934</v>
      </c>
    </row>
    <row r="48" spans="1:20">
      <c r="A48" s="7">
        <v>47</v>
      </c>
      <c r="B48" s="7">
        <f t="shared" ca="1" si="6"/>
        <v>100</v>
      </c>
      <c r="C48" s="7">
        <f t="shared" ca="1" si="1"/>
        <v>0</v>
      </c>
      <c r="D48" s="7">
        <f t="shared" ca="1" si="2"/>
        <v>0</v>
      </c>
      <c r="E48" s="7">
        <f t="shared" ca="1" si="3"/>
        <v>0</v>
      </c>
      <c r="F48" s="7">
        <f t="shared" ca="1" si="7"/>
        <v>0</v>
      </c>
      <c r="G48" s="7">
        <f t="shared" ca="1" si="8"/>
        <v>0.36717916758912061</v>
      </c>
      <c r="H48" s="7">
        <f t="shared" ca="1" si="8"/>
        <v>0.42611053544452127</v>
      </c>
      <c r="I48" s="7">
        <f t="shared" ca="1" si="8"/>
        <v>0.52351474804989062</v>
      </c>
      <c r="J48" s="7">
        <f t="shared" ca="1" si="4"/>
        <v>100</v>
      </c>
      <c r="L48" s="7">
        <f t="shared" ca="1" si="9"/>
        <v>116.88328713788334</v>
      </c>
      <c r="M48" s="7">
        <f t="shared" si="10"/>
        <v>0</v>
      </c>
      <c r="N48" s="7">
        <f t="shared" si="11"/>
        <v>0</v>
      </c>
      <c r="O48" s="7">
        <f t="shared" si="12"/>
        <v>0</v>
      </c>
      <c r="P48" s="7">
        <f t="shared" si="13"/>
        <v>0</v>
      </c>
      <c r="Q48" s="7">
        <f t="shared" ca="1" si="14"/>
        <v>0.75362858051943205</v>
      </c>
      <c r="R48" s="7">
        <f t="shared" ca="1" si="14"/>
        <v>0.55012556981323224</v>
      </c>
      <c r="S48" s="7">
        <f t="shared" ca="1" si="14"/>
        <v>0.19809797607549362</v>
      </c>
      <c r="T48" s="7">
        <f t="shared" ca="1" si="5"/>
        <v>116.88328713788334</v>
      </c>
    </row>
    <row r="49" spans="1:20">
      <c r="A49" s="7">
        <v>48</v>
      </c>
      <c r="B49" s="7">
        <f t="shared" ca="1" si="6"/>
        <v>100</v>
      </c>
      <c r="C49" s="7">
        <f t="shared" ca="1" si="1"/>
        <v>0</v>
      </c>
      <c r="D49" s="7">
        <f t="shared" ca="1" si="2"/>
        <v>0</v>
      </c>
      <c r="E49" s="7">
        <f t="shared" ca="1" si="3"/>
        <v>0</v>
      </c>
      <c r="F49" s="7">
        <f t="shared" ca="1" si="7"/>
        <v>0</v>
      </c>
      <c r="G49" s="7">
        <f t="shared" ca="1" si="8"/>
        <v>0.14994173165985158</v>
      </c>
      <c r="H49" s="7">
        <f t="shared" ca="1" si="8"/>
        <v>0.53905764019332758</v>
      </c>
      <c r="I49" s="7">
        <f t="shared" ca="1" si="8"/>
        <v>0.38987984149073596</v>
      </c>
      <c r="J49" s="7">
        <f t="shared" ca="1" si="4"/>
        <v>100</v>
      </c>
      <c r="L49" s="7">
        <f t="shared" ca="1" si="9"/>
        <v>120.41222662143565</v>
      </c>
      <c r="M49" s="7">
        <f t="shared" si="10"/>
        <v>0</v>
      </c>
      <c r="N49" s="7">
        <f t="shared" si="11"/>
        <v>0</v>
      </c>
      <c r="O49" s="7">
        <f t="shared" si="12"/>
        <v>0</v>
      </c>
      <c r="P49" s="7">
        <f t="shared" si="13"/>
        <v>0</v>
      </c>
      <c r="Q49" s="7">
        <f t="shared" ca="1" si="14"/>
        <v>0.98804804304584348</v>
      </c>
      <c r="R49" s="7">
        <f t="shared" ca="1" si="14"/>
        <v>0.81160106886822803</v>
      </c>
      <c r="S49" s="7">
        <f t="shared" ca="1" si="14"/>
        <v>0.93086928154363968</v>
      </c>
      <c r="T49" s="7">
        <f t="shared" ca="1" si="5"/>
        <v>120.41222662143565</v>
      </c>
    </row>
    <row r="50" spans="1:20">
      <c r="A50" s="7">
        <v>49</v>
      </c>
      <c r="B50" s="7">
        <f t="shared" ca="1" si="6"/>
        <v>100</v>
      </c>
      <c r="C50" s="7">
        <f t="shared" ca="1" si="1"/>
        <v>0</v>
      </c>
      <c r="D50" s="7">
        <f t="shared" ca="1" si="2"/>
        <v>0</v>
      </c>
      <c r="E50" s="7">
        <f t="shared" ca="1" si="3"/>
        <v>0</v>
      </c>
      <c r="F50" s="7">
        <f t="shared" ca="1" si="7"/>
        <v>0</v>
      </c>
      <c r="G50" s="7">
        <f t="shared" ca="1" si="8"/>
        <v>0.89253596650223477</v>
      </c>
      <c r="H50" s="7">
        <f t="shared" ca="1" si="8"/>
        <v>0.65123785220307162</v>
      </c>
      <c r="I50" s="7">
        <f t="shared" ca="1" si="8"/>
        <v>0.42125920920144488</v>
      </c>
      <c r="J50" s="7">
        <f t="shared" ca="1" si="4"/>
        <v>100</v>
      </c>
      <c r="L50" s="7">
        <f t="shared" ca="1" si="9"/>
        <v>118.48469615265691</v>
      </c>
      <c r="M50" s="7">
        <f t="shared" si="10"/>
        <v>0</v>
      </c>
      <c r="N50" s="7">
        <f t="shared" si="11"/>
        <v>0</v>
      </c>
      <c r="O50" s="7">
        <f t="shared" si="12"/>
        <v>0</v>
      </c>
      <c r="P50" s="7">
        <f t="shared" si="13"/>
        <v>0</v>
      </c>
      <c r="Q50" s="7">
        <f t="shared" ca="1" si="14"/>
        <v>0.89068528436765704</v>
      </c>
      <c r="R50" s="7">
        <f t="shared" ca="1" si="14"/>
        <v>0.98706180780659469</v>
      </c>
      <c r="S50" s="7">
        <f t="shared" ca="1" si="14"/>
        <v>0.83227625312624554</v>
      </c>
      <c r="T50" s="7">
        <f t="shared" ca="1" si="5"/>
        <v>118.48469615265691</v>
      </c>
    </row>
    <row r="51" spans="1:20">
      <c r="A51" s="7">
        <v>50</v>
      </c>
      <c r="B51" s="7">
        <f t="shared" ref="B51:B83" ca="1" si="15">(L51/SUM($L51:$P51))*100</f>
        <v>100</v>
      </c>
      <c r="C51" s="7">
        <f t="shared" ref="C51:C83" ca="1" si="16">(M51/SUM($L51:$P51))*100</f>
        <v>0</v>
      </c>
      <c r="D51" s="7">
        <f t="shared" ref="D51:D83" ca="1" si="17">(N51/SUM($L51:$P51))*100</f>
        <v>0</v>
      </c>
      <c r="E51" s="7">
        <f t="shared" ref="E51:E83" ca="1" si="18">(O51/SUM($L51:$P51))*100</f>
        <v>0</v>
      </c>
      <c r="F51" s="7">
        <f t="shared" ref="F51:F83" ca="1" si="19">(P51/SUM($L51:$P51))*100</f>
        <v>0</v>
      </c>
      <c r="G51" s="7">
        <f t="shared" ca="1" si="8"/>
        <v>0.53562009972932878</v>
      </c>
      <c r="H51" s="7">
        <f t="shared" ca="1" si="8"/>
        <v>0.28808307415428003</v>
      </c>
      <c r="I51" s="7">
        <f t="shared" ca="1" si="8"/>
        <v>0.31524877408520102</v>
      </c>
      <c r="J51" s="7">
        <f t="shared" ref="J51:J83" ca="1" si="20">SUM(B51:F51)</f>
        <v>100</v>
      </c>
      <c r="L51" s="7">
        <f t="shared" ca="1" si="9"/>
        <v>131.22481873769971</v>
      </c>
      <c r="M51" s="7">
        <f t="shared" si="10"/>
        <v>0</v>
      </c>
      <c r="N51" s="7">
        <f t="shared" si="11"/>
        <v>0</v>
      </c>
      <c r="O51" s="7">
        <f t="shared" si="12"/>
        <v>0</v>
      </c>
      <c r="P51" s="7">
        <f t="shared" si="13"/>
        <v>0</v>
      </c>
      <c r="Q51" s="7">
        <f t="shared" ca="1" si="14"/>
        <v>0.94171753674602598</v>
      </c>
      <c r="R51" s="7">
        <f t="shared" ca="1" si="14"/>
        <v>0.3047114074938867</v>
      </c>
      <c r="S51" s="7">
        <f t="shared" ca="1" si="14"/>
        <v>0.49134444831991675</v>
      </c>
      <c r="T51" s="7">
        <f t="shared" ref="T51:T83" ca="1" si="21">SUM(L51:P51)</f>
        <v>131.22481873769971</v>
      </c>
    </row>
    <row r="52" spans="1:20">
      <c r="A52" s="7">
        <v>51</v>
      </c>
      <c r="B52" s="7">
        <f t="shared" ca="1" si="15"/>
        <v>100</v>
      </c>
      <c r="C52" s="7">
        <f t="shared" ca="1" si="16"/>
        <v>0</v>
      </c>
      <c r="D52" s="7">
        <f t="shared" ca="1" si="17"/>
        <v>0</v>
      </c>
      <c r="E52" s="7">
        <f t="shared" ca="1" si="18"/>
        <v>0</v>
      </c>
      <c r="F52" s="7">
        <f t="shared" ca="1" si="19"/>
        <v>0</v>
      </c>
      <c r="G52" s="7">
        <f t="shared" ref="G52:I83" ca="1" si="22">RAND()</f>
        <v>0.90636565619510989</v>
      </c>
      <c r="H52" s="7">
        <f t="shared" ca="1" si="22"/>
        <v>0.16717719154914767</v>
      </c>
      <c r="I52" s="7">
        <f t="shared" ca="1" si="22"/>
        <v>0.3720828900781854</v>
      </c>
      <c r="J52" s="7">
        <f t="shared" ca="1" si="20"/>
        <v>100</v>
      </c>
      <c r="L52" s="7">
        <f t="shared" ca="1" si="9"/>
        <v>125.40881760366172</v>
      </c>
      <c r="M52" s="7">
        <f t="shared" si="10"/>
        <v>0</v>
      </c>
      <c r="N52" s="7">
        <f t="shared" si="11"/>
        <v>0</v>
      </c>
      <c r="O52" s="7">
        <f t="shared" si="12"/>
        <v>0</v>
      </c>
      <c r="P52" s="7">
        <f t="shared" si="13"/>
        <v>0</v>
      </c>
      <c r="Q52" s="7">
        <f t="shared" ref="Q52:S83" ca="1" si="23">RAND()</f>
        <v>0.20021814539542604</v>
      </c>
      <c r="R52" s="7">
        <f t="shared" ca="1" si="23"/>
        <v>0.49101820209732572</v>
      </c>
      <c r="S52" s="7">
        <f t="shared" ca="1" si="23"/>
        <v>0.78432645482056207</v>
      </c>
      <c r="T52" s="7">
        <f t="shared" ca="1" si="21"/>
        <v>125.40881760366172</v>
      </c>
    </row>
    <row r="53" spans="1:20">
      <c r="A53" s="7">
        <v>52</v>
      </c>
      <c r="B53" s="7">
        <f t="shared" ca="1" si="15"/>
        <v>100</v>
      </c>
      <c r="C53" s="7">
        <f t="shared" ca="1" si="16"/>
        <v>0</v>
      </c>
      <c r="D53" s="7">
        <f t="shared" ca="1" si="17"/>
        <v>0</v>
      </c>
      <c r="E53" s="7">
        <f t="shared" ca="1" si="18"/>
        <v>0</v>
      </c>
      <c r="F53" s="7">
        <f t="shared" ca="1" si="19"/>
        <v>0</v>
      </c>
      <c r="G53" s="7">
        <f t="shared" ca="1" si="22"/>
        <v>0.20222524318050095</v>
      </c>
      <c r="H53" s="7">
        <f t="shared" ca="1" si="22"/>
        <v>0.96890500752278652</v>
      </c>
      <c r="I53" s="7">
        <f t="shared" ca="1" si="22"/>
        <v>0.58157796584615684</v>
      </c>
      <c r="J53" s="7">
        <f t="shared" ca="1" si="20"/>
        <v>100</v>
      </c>
      <c r="L53" s="7">
        <f t="shared" ca="1" si="9"/>
        <v>136.17970538552319</v>
      </c>
      <c r="M53" s="7">
        <f t="shared" si="10"/>
        <v>0</v>
      </c>
      <c r="N53" s="7">
        <f t="shared" si="11"/>
        <v>0</v>
      </c>
      <c r="O53" s="7">
        <f t="shared" si="12"/>
        <v>0</v>
      </c>
      <c r="P53" s="7">
        <f t="shared" si="13"/>
        <v>0</v>
      </c>
      <c r="Q53" s="7">
        <f t="shared" ca="1" si="23"/>
        <v>0.96399380460126427</v>
      </c>
      <c r="R53" s="7">
        <f t="shared" ca="1" si="23"/>
        <v>0.42544941550818993</v>
      </c>
      <c r="S53" s="7">
        <f t="shared" ca="1" si="23"/>
        <v>0.63017537951572578</v>
      </c>
      <c r="T53" s="7">
        <f t="shared" ca="1" si="21"/>
        <v>136.17970538552319</v>
      </c>
    </row>
    <row r="54" spans="1:20">
      <c r="A54" s="7">
        <v>53</v>
      </c>
      <c r="B54" s="7">
        <f t="shared" ca="1" si="15"/>
        <v>100</v>
      </c>
      <c r="C54" s="7">
        <f t="shared" ca="1" si="16"/>
        <v>0</v>
      </c>
      <c r="D54" s="7">
        <f t="shared" ca="1" si="17"/>
        <v>0</v>
      </c>
      <c r="E54" s="7">
        <f t="shared" ca="1" si="18"/>
        <v>0</v>
      </c>
      <c r="F54" s="7">
        <f t="shared" ca="1" si="19"/>
        <v>0</v>
      </c>
      <c r="G54" s="7">
        <f t="shared" ca="1" si="22"/>
        <v>0.99514408571169521</v>
      </c>
      <c r="H54" s="7">
        <f t="shared" ca="1" si="22"/>
        <v>0.62572535146060027</v>
      </c>
      <c r="I54" s="7">
        <f t="shared" ca="1" si="22"/>
        <v>0.44450104044553929</v>
      </c>
      <c r="J54" s="7">
        <f t="shared" ca="1" si="20"/>
        <v>100</v>
      </c>
      <c r="L54" s="7">
        <f t="shared" ca="1" si="9"/>
        <v>130.45925850223131</v>
      </c>
      <c r="M54" s="7">
        <f t="shared" si="10"/>
        <v>0</v>
      </c>
      <c r="N54" s="7">
        <f t="shared" si="11"/>
        <v>0</v>
      </c>
      <c r="O54" s="7">
        <f t="shared" si="12"/>
        <v>0</v>
      </c>
      <c r="P54" s="7">
        <f t="shared" si="13"/>
        <v>0</v>
      </c>
      <c r="Q54" s="7">
        <f t="shared" ca="1" si="23"/>
        <v>0.53841217888220394</v>
      </c>
      <c r="R54" s="7">
        <f t="shared" ca="1" si="23"/>
        <v>0.82443452304679887</v>
      </c>
      <c r="S54" s="7">
        <f t="shared" ca="1" si="23"/>
        <v>0.41286855273808176</v>
      </c>
      <c r="T54" s="7">
        <f t="shared" ca="1" si="21"/>
        <v>130.45925850223131</v>
      </c>
    </row>
    <row r="55" spans="1:20">
      <c r="A55" s="7">
        <v>54</v>
      </c>
      <c r="B55" s="7">
        <f t="shared" ca="1" si="15"/>
        <v>100</v>
      </c>
      <c r="C55" s="7">
        <f t="shared" ca="1" si="16"/>
        <v>0</v>
      </c>
      <c r="D55" s="7">
        <f t="shared" ca="1" si="17"/>
        <v>0</v>
      </c>
      <c r="E55" s="7">
        <f t="shared" ca="1" si="18"/>
        <v>0</v>
      </c>
      <c r="F55" s="7">
        <f t="shared" ca="1" si="19"/>
        <v>0</v>
      </c>
      <c r="G55" s="7">
        <f t="shared" ca="1" si="22"/>
        <v>0.732640772703681</v>
      </c>
      <c r="H55" s="7">
        <f t="shared" ca="1" si="22"/>
        <v>0.5536456928022242</v>
      </c>
      <c r="I55" s="7">
        <f t="shared" ca="1" si="22"/>
        <v>0.13063708248213879</v>
      </c>
      <c r="J55" s="7">
        <f t="shared" ca="1" si="20"/>
        <v>100</v>
      </c>
      <c r="L55" s="7">
        <f t="shared" ca="1" si="9"/>
        <v>119.55263241702278</v>
      </c>
      <c r="M55" s="7">
        <f t="shared" si="10"/>
        <v>0</v>
      </c>
      <c r="N55" s="7">
        <f t="shared" si="11"/>
        <v>0</v>
      </c>
      <c r="O55" s="7">
        <f t="shared" si="12"/>
        <v>0</v>
      </c>
      <c r="P55" s="7">
        <f t="shared" si="13"/>
        <v>0</v>
      </c>
      <c r="Q55" s="7">
        <f t="shared" ca="1" si="23"/>
        <v>0.1166856767356963</v>
      </c>
      <c r="R55" s="7">
        <f t="shared" ca="1" si="23"/>
        <v>0.66201698099612283</v>
      </c>
      <c r="S55" s="7">
        <f t="shared" ca="1" si="23"/>
        <v>0.41587869028416613</v>
      </c>
      <c r="T55" s="7">
        <f t="shared" ca="1" si="21"/>
        <v>119.55263241702278</v>
      </c>
    </row>
    <row r="56" spans="1:20">
      <c r="A56" s="7">
        <v>55</v>
      </c>
      <c r="B56" s="7">
        <f t="shared" ca="1" si="15"/>
        <v>100</v>
      </c>
      <c r="C56" s="7">
        <f t="shared" ca="1" si="16"/>
        <v>0</v>
      </c>
      <c r="D56" s="7">
        <f t="shared" ca="1" si="17"/>
        <v>0</v>
      </c>
      <c r="E56" s="7">
        <f t="shared" ca="1" si="18"/>
        <v>0</v>
      </c>
      <c r="F56" s="7">
        <f t="shared" ca="1" si="19"/>
        <v>0</v>
      </c>
      <c r="G56" s="7">
        <f t="shared" ca="1" si="22"/>
        <v>0.48564529831406789</v>
      </c>
      <c r="H56" s="7">
        <f t="shared" ca="1" si="22"/>
        <v>3.3096797356637064E-2</v>
      </c>
      <c r="I56" s="7">
        <f t="shared" ca="1" si="22"/>
        <v>0.76280178678982291</v>
      </c>
      <c r="J56" s="7">
        <f t="shared" ca="1" si="20"/>
        <v>100</v>
      </c>
      <c r="L56" s="7">
        <f t="shared" ca="1" si="9"/>
        <v>117.8950716565538</v>
      </c>
      <c r="M56" s="7">
        <f t="shared" si="10"/>
        <v>0</v>
      </c>
      <c r="N56" s="7">
        <f t="shared" si="11"/>
        <v>0</v>
      </c>
      <c r="O56" s="7">
        <f t="shared" si="12"/>
        <v>0</v>
      </c>
      <c r="P56" s="7">
        <f t="shared" si="13"/>
        <v>0</v>
      </c>
      <c r="Q56" s="7">
        <f t="shared" ca="1" si="23"/>
        <v>0.63872770975603932</v>
      </c>
      <c r="R56" s="7">
        <f t="shared" ca="1" si="23"/>
        <v>0.72160574777948916</v>
      </c>
      <c r="S56" s="7">
        <f t="shared" ca="1" si="23"/>
        <v>0.94022018915352612</v>
      </c>
      <c r="T56" s="7">
        <f t="shared" ca="1" si="21"/>
        <v>117.8950716565538</v>
      </c>
    </row>
    <row r="57" spans="1:20">
      <c r="A57" s="7">
        <v>56</v>
      </c>
      <c r="B57" s="7">
        <f t="shared" ca="1" si="15"/>
        <v>100</v>
      </c>
      <c r="C57" s="7">
        <f t="shared" ca="1" si="16"/>
        <v>0</v>
      </c>
      <c r="D57" s="7">
        <f t="shared" ca="1" si="17"/>
        <v>0</v>
      </c>
      <c r="E57" s="7">
        <f t="shared" ca="1" si="18"/>
        <v>0</v>
      </c>
      <c r="F57" s="7">
        <f t="shared" ca="1" si="19"/>
        <v>0</v>
      </c>
      <c r="G57" s="7">
        <f t="shared" ca="1" si="22"/>
        <v>0.12615917004037736</v>
      </c>
      <c r="H57" s="7">
        <f t="shared" ca="1" si="22"/>
        <v>0.30557472219671178</v>
      </c>
      <c r="I57" s="7">
        <f t="shared" ca="1" si="22"/>
        <v>0.13261188142833091</v>
      </c>
      <c r="J57" s="7">
        <f t="shared" ca="1" si="20"/>
        <v>100</v>
      </c>
      <c r="L57" s="7">
        <f t="shared" ca="1" si="9"/>
        <v>116.15565402112414</v>
      </c>
      <c r="M57" s="7">
        <f t="shared" si="10"/>
        <v>0</v>
      </c>
      <c r="N57" s="7">
        <f t="shared" si="11"/>
        <v>0</v>
      </c>
      <c r="O57" s="7">
        <f t="shared" si="12"/>
        <v>0</v>
      </c>
      <c r="P57" s="7">
        <f t="shared" si="13"/>
        <v>0</v>
      </c>
      <c r="Q57" s="7">
        <f t="shared" ca="1" si="23"/>
        <v>0.10041896536545325</v>
      </c>
      <c r="R57" s="7">
        <f t="shared" ca="1" si="23"/>
        <v>0.1873898471369364</v>
      </c>
      <c r="S57" s="7">
        <f t="shared" ca="1" si="23"/>
        <v>0.40690262089905094</v>
      </c>
      <c r="T57" s="7">
        <f t="shared" ca="1" si="21"/>
        <v>116.15565402112414</v>
      </c>
    </row>
    <row r="58" spans="1:20">
      <c r="A58" s="7">
        <v>57</v>
      </c>
      <c r="B58" s="7">
        <f t="shared" ca="1" si="15"/>
        <v>100</v>
      </c>
      <c r="C58" s="7">
        <f t="shared" ca="1" si="16"/>
        <v>0</v>
      </c>
      <c r="D58" s="7">
        <f t="shared" ca="1" si="17"/>
        <v>0</v>
      </c>
      <c r="E58" s="7">
        <f t="shared" ca="1" si="18"/>
        <v>0</v>
      </c>
      <c r="F58" s="7">
        <f t="shared" ca="1" si="19"/>
        <v>0</v>
      </c>
      <c r="G58" s="7">
        <f t="shared" ca="1" si="22"/>
        <v>0.40185755868102557</v>
      </c>
      <c r="H58" s="7">
        <f t="shared" ca="1" si="22"/>
        <v>0.94159012087629856</v>
      </c>
      <c r="I58" s="7">
        <f t="shared" ca="1" si="22"/>
        <v>0.97127629256493253</v>
      </c>
      <c r="J58" s="7">
        <f t="shared" ca="1" si="20"/>
        <v>100</v>
      </c>
      <c r="L58" s="7">
        <f t="shared" ca="1" si="9"/>
        <v>123.9970891219407</v>
      </c>
      <c r="M58" s="7">
        <f t="shared" si="10"/>
        <v>0</v>
      </c>
      <c r="N58" s="7">
        <f t="shared" si="11"/>
        <v>0</v>
      </c>
      <c r="O58" s="7">
        <f t="shared" si="12"/>
        <v>0</v>
      </c>
      <c r="P58" s="7">
        <f t="shared" si="13"/>
        <v>0</v>
      </c>
      <c r="Q58" s="7">
        <f t="shared" ca="1" si="23"/>
        <v>0.83071648638613749</v>
      </c>
      <c r="R58" s="7">
        <f t="shared" ca="1" si="23"/>
        <v>0.43864473134530946</v>
      </c>
      <c r="S58" s="7">
        <f t="shared" ca="1" si="23"/>
        <v>0.54332691874012706</v>
      </c>
      <c r="T58" s="7">
        <f t="shared" ca="1" si="21"/>
        <v>123.9970891219407</v>
      </c>
    </row>
    <row r="59" spans="1:20">
      <c r="A59" s="7">
        <v>58</v>
      </c>
      <c r="B59" s="7">
        <f t="shared" ca="1" si="15"/>
        <v>100</v>
      </c>
      <c r="C59" s="7">
        <f t="shared" ca="1" si="16"/>
        <v>0</v>
      </c>
      <c r="D59" s="7">
        <f t="shared" ca="1" si="17"/>
        <v>0</v>
      </c>
      <c r="E59" s="7">
        <f t="shared" ca="1" si="18"/>
        <v>0</v>
      </c>
      <c r="F59" s="7">
        <f t="shared" ca="1" si="19"/>
        <v>0</v>
      </c>
      <c r="G59" s="7">
        <f t="shared" ca="1" si="22"/>
        <v>0.25119253395223695</v>
      </c>
      <c r="H59" s="7">
        <f t="shared" ca="1" si="22"/>
        <v>0.67982154501180236</v>
      </c>
      <c r="I59" s="7">
        <f t="shared" ca="1" si="22"/>
        <v>0.90451732802581586</v>
      </c>
      <c r="J59" s="7">
        <f t="shared" ca="1" si="20"/>
        <v>100</v>
      </c>
      <c r="L59" s="7">
        <f t="shared" ca="1" si="9"/>
        <v>129.66799863138405</v>
      </c>
      <c r="M59" s="7">
        <f t="shared" si="10"/>
        <v>0</v>
      </c>
      <c r="N59" s="7">
        <f t="shared" si="11"/>
        <v>0</v>
      </c>
      <c r="O59" s="7">
        <f t="shared" si="12"/>
        <v>0</v>
      </c>
      <c r="P59" s="7">
        <f t="shared" si="13"/>
        <v>0</v>
      </c>
      <c r="Q59" s="7">
        <f t="shared" ca="1" si="23"/>
        <v>0.88347574775017734</v>
      </c>
      <c r="R59" s="7">
        <f t="shared" ca="1" si="23"/>
        <v>0.59993027227801066</v>
      </c>
      <c r="S59" s="7">
        <f t="shared" ca="1" si="23"/>
        <v>0.40862485020706663</v>
      </c>
      <c r="T59" s="7">
        <f t="shared" ca="1" si="21"/>
        <v>129.66799863138405</v>
      </c>
    </row>
    <row r="60" spans="1:20">
      <c r="A60" s="7">
        <v>59</v>
      </c>
      <c r="B60" s="7">
        <f t="shared" ca="1" si="15"/>
        <v>100</v>
      </c>
      <c r="C60" s="7">
        <f t="shared" ca="1" si="16"/>
        <v>0</v>
      </c>
      <c r="D60" s="7">
        <f t="shared" ca="1" si="17"/>
        <v>0</v>
      </c>
      <c r="E60" s="7">
        <f t="shared" ca="1" si="18"/>
        <v>0</v>
      </c>
      <c r="F60" s="7">
        <f t="shared" ca="1" si="19"/>
        <v>0</v>
      </c>
      <c r="G60" s="7">
        <f t="shared" ca="1" si="22"/>
        <v>0.32763883559126872</v>
      </c>
      <c r="H60" s="7">
        <f t="shared" ca="1" si="22"/>
        <v>0.3797879041164266</v>
      </c>
      <c r="I60" s="7">
        <f t="shared" ca="1" si="22"/>
        <v>0.97418629745471141</v>
      </c>
      <c r="J60" s="7">
        <f t="shared" ca="1" si="20"/>
        <v>100</v>
      </c>
      <c r="L60" s="7">
        <f t="shared" ca="1" si="9"/>
        <v>119.80972065631499</v>
      </c>
      <c r="M60" s="7">
        <f t="shared" si="10"/>
        <v>0</v>
      </c>
      <c r="N60" s="7">
        <f t="shared" si="11"/>
        <v>0</v>
      </c>
      <c r="O60" s="7">
        <f t="shared" si="12"/>
        <v>0</v>
      </c>
      <c r="P60" s="7">
        <f t="shared" si="13"/>
        <v>0</v>
      </c>
      <c r="Q60" s="7">
        <f t="shared" ca="1" si="23"/>
        <v>3.5882334819929862E-2</v>
      </c>
      <c r="R60" s="7">
        <f t="shared" ca="1" si="23"/>
        <v>0.52879623357338235</v>
      </c>
      <c r="S60" s="7">
        <f t="shared" ca="1" si="23"/>
        <v>5.4164018345680409E-3</v>
      </c>
      <c r="T60" s="7">
        <f t="shared" ca="1" si="21"/>
        <v>119.80972065631499</v>
      </c>
    </row>
    <row r="61" spans="1:20">
      <c r="A61" s="7">
        <v>60</v>
      </c>
      <c r="B61" s="7">
        <f t="shared" ca="1" si="15"/>
        <v>100</v>
      </c>
      <c r="C61" s="7">
        <f t="shared" ca="1" si="16"/>
        <v>0</v>
      </c>
      <c r="D61" s="7">
        <f t="shared" ca="1" si="17"/>
        <v>0</v>
      </c>
      <c r="E61" s="7">
        <f t="shared" ca="1" si="18"/>
        <v>0</v>
      </c>
      <c r="F61" s="7">
        <f t="shared" ca="1" si="19"/>
        <v>0</v>
      </c>
      <c r="G61" s="7">
        <f t="shared" ca="1" si="22"/>
        <v>0.5244656987125994</v>
      </c>
      <c r="H61" s="7">
        <f t="shared" ca="1" si="22"/>
        <v>0.66514443748089047</v>
      </c>
      <c r="I61" s="7">
        <f t="shared" ca="1" si="22"/>
        <v>0.62419295032935063</v>
      </c>
      <c r="J61" s="7">
        <f t="shared" ca="1" si="20"/>
        <v>100</v>
      </c>
      <c r="L61" s="7">
        <f t="shared" ca="1" si="9"/>
        <v>103.55098885468605</v>
      </c>
      <c r="M61" s="7">
        <f t="shared" si="10"/>
        <v>0</v>
      </c>
      <c r="N61" s="7">
        <f t="shared" si="11"/>
        <v>0</v>
      </c>
      <c r="O61" s="7">
        <f t="shared" si="12"/>
        <v>0</v>
      </c>
      <c r="P61" s="7">
        <f t="shared" si="13"/>
        <v>0</v>
      </c>
      <c r="Q61" s="7">
        <f t="shared" ca="1" si="23"/>
        <v>0.185365195265353</v>
      </c>
      <c r="R61" s="7">
        <f t="shared" ca="1" si="23"/>
        <v>0.99830178534680003</v>
      </c>
      <c r="S61" s="7">
        <f t="shared" ca="1" si="23"/>
        <v>0.70274932246595201</v>
      </c>
      <c r="T61" s="7">
        <f t="shared" ca="1" si="21"/>
        <v>103.55098885468605</v>
      </c>
    </row>
    <row r="62" spans="1:20">
      <c r="A62" s="7">
        <v>61</v>
      </c>
      <c r="B62" s="7">
        <f t="shared" ca="1" si="15"/>
        <v>100</v>
      </c>
      <c r="C62" s="7">
        <f t="shared" ca="1" si="16"/>
        <v>0</v>
      </c>
      <c r="D62" s="7">
        <f t="shared" ca="1" si="17"/>
        <v>0</v>
      </c>
      <c r="E62" s="7">
        <f t="shared" ca="1" si="18"/>
        <v>0</v>
      </c>
      <c r="F62" s="7">
        <f t="shared" ca="1" si="19"/>
        <v>0</v>
      </c>
      <c r="G62" s="7">
        <f t="shared" ca="1" si="22"/>
        <v>0.63728148075270552</v>
      </c>
      <c r="H62" s="7">
        <f t="shared" ca="1" si="22"/>
        <v>0.99990891747040989</v>
      </c>
      <c r="I62" s="7">
        <f t="shared" ca="1" si="22"/>
        <v>0.42025315660223517</v>
      </c>
      <c r="J62" s="7">
        <f t="shared" ca="1" si="20"/>
        <v>100</v>
      </c>
      <c r="L62" s="7">
        <f t="shared" ca="1" si="9"/>
        <v>97.656596095515482</v>
      </c>
      <c r="M62" s="7">
        <f t="shared" si="10"/>
        <v>0</v>
      </c>
      <c r="N62" s="7">
        <f t="shared" si="11"/>
        <v>0</v>
      </c>
      <c r="O62" s="7">
        <f t="shared" si="12"/>
        <v>0</v>
      </c>
      <c r="P62" s="7">
        <f t="shared" si="13"/>
        <v>0</v>
      </c>
      <c r="Q62" s="7">
        <f t="shared" ca="1" si="23"/>
        <v>0.38997391995999309</v>
      </c>
      <c r="R62" s="7">
        <f t="shared" ca="1" si="23"/>
        <v>0.68469355791852171</v>
      </c>
      <c r="S62" s="7">
        <f t="shared" ca="1" si="23"/>
        <v>0.31419675135115166</v>
      </c>
      <c r="T62" s="7">
        <f t="shared" ca="1" si="21"/>
        <v>97.656596095515482</v>
      </c>
    </row>
    <row r="63" spans="1:20">
      <c r="A63" s="7">
        <v>62</v>
      </c>
      <c r="B63" s="7">
        <f t="shared" ca="1" si="15"/>
        <v>100</v>
      </c>
      <c r="C63" s="7">
        <f t="shared" ca="1" si="16"/>
        <v>0</v>
      </c>
      <c r="D63" s="7">
        <f t="shared" ca="1" si="17"/>
        <v>0</v>
      </c>
      <c r="E63" s="7">
        <f t="shared" ca="1" si="18"/>
        <v>0</v>
      </c>
      <c r="F63" s="7">
        <f t="shared" ca="1" si="19"/>
        <v>0</v>
      </c>
      <c r="G63" s="7">
        <f t="shared" ca="1" si="22"/>
        <v>0.691035771669962</v>
      </c>
      <c r="H63" s="7">
        <f t="shared" ca="1" si="22"/>
        <v>0.52124413192103236</v>
      </c>
      <c r="I63" s="7">
        <f t="shared" ca="1" si="22"/>
        <v>0.91625143794250374</v>
      </c>
      <c r="J63" s="7">
        <f t="shared" ca="1" si="20"/>
        <v>100</v>
      </c>
      <c r="L63" s="7">
        <f t="shared" ca="1" si="9"/>
        <v>83.742675853753539</v>
      </c>
      <c r="M63" s="7">
        <f t="shared" si="10"/>
        <v>0</v>
      </c>
      <c r="N63" s="7">
        <f t="shared" si="11"/>
        <v>0</v>
      </c>
      <c r="O63" s="7">
        <f t="shared" si="12"/>
        <v>0</v>
      </c>
      <c r="P63" s="7">
        <f t="shared" si="13"/>
        <v>0</v>
      </c>
      <c r="Q63" s="7">
        <f t="shared" ca="1" si="23"/>
        <v>0.27133627538551053</v>
      </c>
      <c r="R63" s="7">
        <f t="shared" ca="1" si="23"/>
        <v>0.96703228747360781</v>
      </c>
      <c r="S63" s="7">
        <f t="shared" ca="1" si="23"/>
        <v>0.62878603234495511</v>
      </c>
      <c r="T63" s="7">
        <f t="shared" ca="1" si="21"/>
        <v>83.742675853753539</v>
      </c>
    </row>
    <row r="64" spans="1:20">
      <c r="A64" s="7">
        <v>63</v>
      </c>
      <c r="B64" s="7">
        <f t="shared" ca="1" si="15"/>
        <v>100</v>
      </c>
      <c r="C64" s="7">
        <f t="shared" ca="1" si="16"/>
        <v>0</v>
      </c>
      <c r="D64" s="7">
        <f t="shared" ca="1" si="17"/>
        <v>0</v>
      </c>
      <c r="E64" s="7">
        <f t="shared" ca="1" si="18"/>
        <v>0</v>
      </c>
      <c r="F64" s="7">
        <f t="shared" ca="1" si="19"/>
        <v>0</v>
      </c>
      <c r="G64" s="7">
        <f t="shared" ca="1" si="22"/>
        <v>9.5611104222027676E-2</v>
      </c>
      <c r="H64" s="7">
        <f t="shared" ca="1" si="22"/>
        <v>0.23303407939189413</v>
      </c>
      <c r="I64" s="7">
        <f t="shared" ca="1" si="22"/>
        <v>0.65439248189908161</v>
      </c>
      <c r="J64" s="7">
        <f t="shared" ca="1" si="20"/>
        <v>100</v>
      </c>
      <c r="L64" s="7">
        <f t="shared" ca="1" si="9"/>
        <v>85.199946842250171</v>
      </c>
      <c r="M64" s="7">
        <f t="shared" si="10"/>
        <v>0</v>
      </c>
      <c r="N64" s="7">
        <f t="shared" si="11"/>
        <v>0</v>
      </c>
      <c r="O64" s="7">
        <f t="shared" si="12"/>
        <v>0</v>
      </c>
      <c r="P64" s="7">
        <f t="shared" si="13"/>
        <v>0</v>
      </c>
      <c r="Q64" s="7">
        <f t="shared" ca="1" si="23"/>
        <v>0.26215937511085385</v>
      </c>
      <c r="R64" s="7">
        <f t="shared" ca="1" si="23"/>
        <v>0.18929582568602232</v>
      </c>
      <c r="S64" s="7">
        <f t="shared" ca="1" si="23"/>
        <v>0.57346197972454283</v>
      </c>
      <c r="T64" s="7">
        <f t="shared" ca="1" si="21"/>
        <v>85.199946842250171</v>
      </c>
    </row>
    <row r="65" spans="1:20">
      <c r="A65" s="7">
        <v>64</v>
      </c>
      <c r="B65" s="7">
        <f t="shared" ca="1" si="15"/>
        <v>100</v>
      </c>
      <c r="C65" s="7">
        <f t="shared" ca="1" si="16"/>
        <v>0</v>
      </c>
      <c r="D65" s="7">
        <f t="shared" ca="1" si="17"/>
        <v>0</v>
      </c>
      <c r="E65" s="7">
        <f t="shared" ca="1" si="18"/>
        <v>0</v>
      </c>
      <c r="F65" s="7">
        <f t="shared" ca="1" si="19"/>
        <v>0</v>
      </c>
      <c r="G65" s="7">
        <f t="shared" ca="1" si="22"/>
        <v>0.31232829183039679</v>
      </c>
      <c r="H65" s="7">
        <f t="shared" ca="1" si="22"/>
        <v>8.2738980025746978E-2</v>
      </c>
      <c r="I65" s="7">
        <f t="shared" ca="1" si="22"/>
        <v>0.93991730992845002</v>
      </c>
      <c r="J65" s="7">
        <f t="shared" ca="1" si="20"/>
        <v>100</v>
      </c>
      <c r="L65" s="7">
        <f t="shared" ca="1" si="9"/>
        <v>102.46306856234783</v>
      </c>
      <c r="M65" s="7">
        <f t="shared" si="10"/>
        <v>0</v>
      </c>
      <c r="N65" s="7">
        <f t="shared" si="11"/>
        <v>0</v>
      </c>
      <c r="O65" s="7">
        <f t="shared" si="12"/>
        <v>0</v>
      </c>
      <c r="P65" s="7">
        <f t="shared" si="13"/>
        <v>0</v>
      </c>
      <c r="Q65" s="7">
        <f t="shared" ca="1" si="23"/>
        <v>0.90171798734106667</v>
      </c>
      <c r="R65" s="7">
        <f t="shared" ca="1" si="23"/>
        <v>3.8561901336184312E-2</v>
      </c>
      <c r="S65" s="7">
        <f t="shared" ca="1" si="23"/>
        <v>0.42778898607933769</v>
      </c>
      <c r="T65" s="7">
        <f t="shared" ca="1" si="21"/>
        <v>102.46306856234783</v>
      </c>
    </row>
    <row r="66" spans="1:20">
      <c r="A66" s="7">
        <v>65</v>
      </c>
      <c r="B66" s="7">
        <f t="shared" ca="1" si="15"/>
        <v>100</v>
      </c>
      <c r="C66" s="7">
        <f t="shared" ca="1" si="16"/>
        <v>0</v>
      </c>
      <c r="D66" s="7">
        <f t="shared" ca="1" si="17"/>
        <v>0</v>
      </c>
      <c r="E66" s="7">
        <f t="shared" ca="1" si="18"/>
        <v>0</v>
      </c>
      <c r="F66" s="7">
        <f t="shared" ca="1" si="19"/>
        <v>0</v>
      </c>
      <c r="G66" s="7">
        <f t="shared" ca="1" si="22"/>
        <v>0.25753871831956843</v>
      </c>
      <c r="H66" s="7">
        <f t="shared" ca="1" si="22"/>
        <v>0.63985946059100307</v>
      </c>
      <c r="I66" s="7">
        <f t="shared" ca="1" si="22"/>
        <v>0.93475313244819058</v>
      </c>
      <c r="J66" s="7">
        <f t="shared" ca="1" si="20"/>
        <v>100</v>
      </c>
      <c r="L66" s="7">
        <f t="shared" ca="1" si="9"/>
        <v>106.98756544984502</v>
      </c>
      <c r="M66" s="7">
        <f t="shared" si="10"/>
        <v>0</v>
      </c>
      <c r="N66" s="7">
        <f t="shared" si="11"/>
        <v>0</v>
      </c>
      <c r="O66" s="7">
        <f t="shared" si="12"/>
        <v>0</v>
      </c>
      <c r="P66" s="7">
        <f t="shared" si="13"/>
        <v>0</v>
      </c>
      <c r="Q66" s="7">
        <f t="shared" ca="1" si="23"/>
        <v>0.75774587973652385</v>
      </c>
      <c r="R66" s="7">
        <f t="shared" ca="1" si="23"/>
        <v>0.5315210353616644</v>
      </c>
      <c r="S66" s="7">
        <f t="shared" ca="1" si="23"/>
        <v>0.25573506863277462</v>
      </c>
      <c r="T66" s="7">
        <f t="shared" ca="1" si="21"/>
        <v>106.98756544984502</v>
      </c>
    </row>
    <row r="67" spans="1:20">
      <c r="A67" s="7">
        <v>66</v>
      </c>
      <c r="B67" s="7">
        <f t="shared" ca="1" si="15"/>
        <v>100</v>
      </c>
      <c r="C67" s="7">
        <f t="shared" ca="1" si="16"/>
        <v>0</v>
      </c>
      <c r="D67" s="7">
        <f t="shared" ca="1" si="17"/>
        <v>0</v>
      </c>
      <c r="E67" s="7">
        <f t="shared" ca="1" si="18"/>
        <v>0</v>
      </c>
      <c r="F67" s="7">
        <f t="shared" ca="1" si="19"/>
        <v>0</v>
      </c>
      <c r="G67" s="7">
        <f t="shared" ca="1" si="22"/>
        <v>0.46092330918186974</v>
      </c>
      <c r="H67" s="7">
        <f t="shared" ca="1" si="22"/>
        <v>0.53385185490594311</v>
      </c>
      <c r="I67" s="7">
        <f t="shared" ca="1" si="22"/>
        <v>0.74126240508398311</v>
      </c>
      <c r="J67" s="7">
        <f t="shared" ca="1" si="20"/>
        <v>100</v>
      </c>
      <c r="L67" s="7">
        <f t="shared" ca="1" si="9"/>
        <v>104.11339728579502</v>
      </c>
      <c r="M67" s="7">
        <f t="shared" si="10"/>
        <v>0</v>
      </c>
      <c r="N67" s="7">
        <f t="shared" si="11"/>
        <v>0</v>
      </c>
      <c r="O67" s="7">
        <f t="shared" si="12"/>
        <v>0</v>
      </c>
      <c r="P67" s="7">
        <f t="shared" si="13"/>
        <v>0</v>
      </c>
      <c r="Q67" s="7">
        <f t="shared" ca="1" si="23"/>
        <v>0.21011890356438823</v>
      </c>
      <c r="R67" s="7">
        <f t="shared" ca="1" si="23"/>
        <v>0.35382731176688875</v>
      </c>
      <c r="S67" s="7">
        <f t="shared" ca="1" si="23"/>
        <v>0.15281773809100663</v>
      </c>
      <c r="T67" s="7">
        <f t="shared" ca="1" si="21"/>
        <v>104.11339728579502</v>
      </c>
    </row>
    <row r="68" spans="1:20">
      <c r="A68" s="7">
        <v>67</v>
      </c>
      <c r="B68" s="7">
        <f t="shared" ca="1" si="15"/>
        <v>100</v>
      </c>
      <c r="C68" s="7">
        <f t="shared" ca="1" si="16"/>
        <v>0</v>
      </c>
      <c r="D68" s="7">
        <f t="shared" ca="1" si="17"/>
        <v>0</v>
      </c>
      <c r="E68" s="7">
        <f t="shared" ca="1" si="18"/>
        <v>0</v>
      </c>
      <c r="F68" s="7">
        <f t="shared" ca="1" si="19"/>
        <v>0</v>
      </c>
      <c r="G68" s="7">
        <f t="shared" ca="1" si="22"/>
        <v>0.97856471982353666</v>
      </c>
      <c r="H68" s="7">
        <f t="shared" ca="1" si="22"/>
        <v>0.68089930085474371</v>
      </c>
      <c r="I68" s="7">
        <f t="shared" ca="1" si="22"/>
        <v>0.63224571355458847</v>
      </c>
      <c r="J68" s="7">
        <f t="shared" ca="1" si="20"/>
        <v>100</v>
      </c>
      <c r="L68" s="7">
        <f t="shared" ref="L68:L83" ca="1" si="24">IF(L67=0,0,IF(L67+Q68*20-R68*20&lt;0,0,L67+Q68*20-R68*20))</f>
        <v>107.27804682703652</v>
      </c>
      <c r="M68" s="7">
        <f t="shared" ref="M68:M83" si="25">IF(M67=0,0,IF(M67+R68*20-S68*20&lt;0,0,M67+R68*20-S68*20))</f>
        <v>0</v>
      </c>
      <c r="N68" s="7">
        <f t="shared" ref="N68:N83" si="26">IF(N67=0,0,IF(N67+S68*20-Q68*20&lt;0,0,N67+S68*20-Q68*20))</f>
        <v>0</v>
      </c>
      <c r="O68" s="7">
        <f t="shared" ref="O68:O83" si="27">IF(O67=0,0,IF(O67+R68*20-Q68*20&lt;0,0,O67+R68*20-Q68*20))</f>
        <v>0</v>
      </c>
      <c r="P68" s="7">
        <f t="shared" ref="P68:P83" si="28">IF(P67=0,0,IF(P67+S68*20-R68*20&lt;0,0,P67+S68*20-R68*20))</f>
        <v>0</v>
      </c>
      <c r="Q68" s="7">
        <f t="shared" ca="1" si="23"/>
        <v>0.92983774899555738</v>
      </c>
      <c r="R68" s="7">
        <f t="shared" ca="1" si="23"/>
        <v>0.77160527193348294</v>
      </c>
      <c r="S68" s="7">
        <f t="shared" ca="1" si="23"/>
        <v>0.75652082154403033</v>
      </c>
      <c r="T68" s="7">
        <f t="shared" ca="1" si="21"/>
        <v>107.27804682703652</v>
      </c>
    </row>
    <row r="69" spans="1:20">
      <c r="A69" s="7">
        <v>68</v>
      </c>
      <c r="B69" s="7">
        <f t="shared" ca="1" si="15"/>
        <v>100</v>
      </c>
      <c r="C69" s="7">
        <f t="shared" ca="1" si="16"/>
        <v>0</v>
      </c>
      <c r="D69" s="7">
        <f t="shared" ca="1" si="17"/>
        <v>0</v>
      </c>
      <c r="E69" s="7">
        <f t="shared" ca="1" si="18"/>
        <v>0</v>
      </c>
      <c r="F69" s="7">
        <f t="shared" ca="1" si="19"/>
        <v>0</v>
      </c>
      <c r="G69" s="7">
        <f t="shared" ca="1" si="22"/>
        <v>0.40110494990518852</v>
      </c>
      <c r="H69" s="7">
        <f t="shared" ca="1" si="22"/>
        <v>0.30587380608945136</v>
      </c>
      <c r="I69" s="7">
        <f t="shared" ca="1" si="22"/>
        <v>0.87729751310115456</v>
      </c>
      <c r="J69" s="7">
        <f t="shared" ca="1" si="20"/>
        <v>100</v>
      </c>
      <c r="L69" s="7">
        <f t="shared" ca="1" si="24"/>
        <v>101.52759167960831</v>
      </c>
      <c r="M69" s="7">
        <f t="shared" si="25"/>
        <v>0</v>
      </c>
      <c r="N69" s="7">
        <f t="shared" si="26"/>
        <v>0</v>
      </c>
      <c r="O69" s="7">
        <f t="shared" si="27"/>
        <v>0</v>
      </c>
      <c r="P69" s="7">
        <f t="shared" si="28"/>
        <v>0</v>
      </c>
      <c r="Q69" s="7">
        <f t="shared" ca="1" si="23"/>
        <v>0.13507933697568109</v>
      </c>
      <c r="R69" s="7">
        <f t="shared" ca="1" si="23"/>
        <v>0.42260209434709128</v>
      </c>
      <c r="S69" s="7">
        <f t="shared" ca="1" si="23"/>
        <v>0.32052511555369023</v>
      </c>
      <c r="T69" s="7">
        <f t="shared" ca="1" si="21"/>
        <v>101.52759167960831</v>
      </c>
    </row>
    <row r="70" spans="1:20">
      <c r="A70" s="7">
        <v>69</v>
      </c>
      <c r="B70" s="7">
        <f t="shared" ca="1" si="15"/>
        <v>100</v>
      </c>
      <c r="C70" s="7">
        <f t="shared" ca="1" si="16"/>
        <v>0</v>
      </c>
      <c r="D70" s="7">
        <f t="shared" ca="1" si="17"/>
        <v>0</v>
      </c>
      <c r="E70" s="7">
        <f t="shared" ca="1" si="18"/>
        <v>0</v>
      </c>
      <c r="F70" s="7">
        <f t="shared" ca="1" si="19"/>
        <v>0</v>
      </c>
      <c r="G70" s="7">
        <f t="shared" ca="1" si="22"/>
        <v>0.88254825965785599</v>
      </c>
      <c r="H70" s="7">
        <f t="shared" ca="1" si="22"/>
        <v>0.87352222540357338</v>
      </c>
      <c r="I70" s="7">
        <f t="shared" ca="1" si="22"/>
        <v>0.77730014607440012</v>
      </c>
      <c r="J70" s="7">
        <f t="shared" ca="1" si="20"/>
        <v>100</v>
      </c>
      <c r="L70" s="7">
        <f t="shared" ca="1" si="24"/>
        <v>94.302037626774336</v>
      </c>
      <c r="M70" s="7">
        <f t="shared" si="25"/>
        <v>0</v>
      </c>
      <c r="N70" s="7">
        <f t="shared" si="26"/>
        <v>0</v>
      </c>
      <c r="O70" s="7">
        <f t="shared" si="27"/>
        <v>0</v>
      </c>
      <c r="P70" s="7">
        <f t="shared" si="28"/>
        <v>0</v>
      </c>
      <c r="Q70" s="7">
        <f t="shared" ca="1" si="23"/>
        <v>0.30269533959946204</v>
      </c>
      <c r="R70" s="7">
        <f t="shared" ca="1" si="23"/>
        <v>0.66397304224116049</v>
      </c>
      <c r="S70" s="7">
        <f t="shared" ca="1" si="23"/>
        <v>0.74164112656456038</v>
      </c>
      <c r="T70" s="7">
        <f t="shared" ca="1" si="21"/>
        <v>94.302037626774336</v>
      </c>
    </row>
    <row r="71" spans="1:20">
      <c r="A71" s="7">
        <v>70</v>
      </c>
      <c r="B71" s="7">
        <f t="shared" ca="1" si="15"/>
        <v>100</v>
      </c>
      <c r="C71" s="7">
        <f t="shared" ca="1" si="16"/>
        <v>0</v>
      </c>
      <c r="D71" s="7">
        <f t="shared" ca="1" si="17"/>
        <v>0</v>
      </c>
      <c r="E71" s="7">
        <f t="shared" ca="1" si="18"/>
        <v>0</v>
      </c>
      <c r="F71" s="7">
        <f t="shared" ca="1" si="19"/>
        <v>0</v>
      </c>
      <c r="G71" s="7">
        <f t="shared" ca="1" si="22"/>
        <v>0.4279165720260697</v>
      </c>
      <c r="H71" s="7">
        <f t="shared" ca="1" si="22"/>
        <v>0.88911773068236499</v>
      </c>
      <c r="I71" s="7">
        <f t="shared" ca="1" si="22"/>
        <v>0.78812137631901025</v>
      </c>
      <c r="J71" s="7">
        <f t="shared" ca="1" si="20"/>
        <v>100</v>
      </c>
      <c r="L71" s="7">
        <f t="shared" ca="1" si="24"/>
        <v>98.931322324073619</v>
      </c>
      <c r="M71" s="7">
        <f t="shared" si="25"/>
        <v>0</v>
      </c>
      <c r="N71" s="7">
        <f t="shared" si="26"/>
        <v>0</v>
      </c>
      <c r="O71" s="7">
        <f t="shared" si="27"/>
        <v>0</v>
      </c>
      <c r="P71" s="7">
        <f t="shared" si="28"/>
        <v>0</v>
      </c>
      <c r="Q71" s="7">
        <f t="shared" ca="1" si="23"/>
        <v>0.95789950133566582</v>
      </c>
      <c r="R71" s="7">
        <f t="shared" ca="1" si="23"/>
        <v>0.72643526647070156</v>
      </c>
      <c r="S71" s="7">
        <f t="shared" ca="1" si="23"/>
        <v>8.1429201043851096E-2</v>
      </c>
      <c r="T71" s="7">
        <f t="shared" ca="1" si="21"/>
        <v>98.931322324073619</v>
      </c>
    </row>
    <row r="72" spans="1:20">
      <c r="A72" s="7">
        <v>71</v>
      </c>
      <c r="B72" s="7">
        <f t="shared" ca="1" si="15"/>
        <v>100</v>
      </c>
      <c r="C72" s="7">
        <f t="shared" ca="1" si="16"/>
        <v>0</v>
      </c>
      <c r="D72" s="7">
        <f t="shared" ca="1" si="17"/>
        <v>0</v>
      </c>
      <c r="E72" s="7">
        <f t="shared" ca="1" si="18"/>
        <v>0</v>
      </c>
      <c r="F72" s="7">
        <f t="shared" ca="1" si="19"/>
        <v>0</v>
      </c>
      <c r="G72" s="7">
        <f t="shared" ca="1" si="22"/>
        <v>0.74011378157297658</v>
      </c>
      <c r="H72" s="7">
        <f t="shared" ca="1" si="22"/>
        <v>0.6961497742882603</v>
      </c>
      <c r="I72" s="7">
        <f t="shared" ca="1" si="22"/>
        <v>0.36670764342893802</v>
      </c>
      <c r="J72" s="7">
        <f t="shared" ca="1" si="20"/>
        <v>100</v>
      </c>
      <c r="L72" s="7">
        <f t="shared" ca="1" si="24"/>
        <v>97.303452327721672</v>
      </c>
      <c r="M72" s="7">
        <f t="shared" si="25"/>
        <v>0</v>
      </c>
      <c r="N72" s="7">
        <f t="shared" si="26"/>
        <v>0</v>
      </c>
      <c r="O72" s="7">
        <f t="shared" si="27"/>
        <v>0</v>
      </c>
      <c r="P72" s="7">
        <f t="shared" si="28"/>
        <v>0</v>
      </c>
      <c r="Q72" s="7">
        <f t="shared" ca="1" si="23"/>
        <v>0.74759736742053629</v>
      </c>
      <c r="R72" s="7">
        <f t="shared" ca="1" si="23"/>
        <v>0.82899086723813376</v>
      </c>
      <c r="S72" s="7">
        <f t="shared" ca="1" si="23"/>
        <v>0.54890789238701265</v>
      </c>
      <c r="T72" s="7">
        <f t="shared" ca="1" si="21"/>
        <v>97.303452327721672</v>
      </c>
    </row>
    <row r="73" spans="1:20">
      <c r="A73" s="7">
        <v>72</v>
      </c>
      <c r="B73" s="7">
        <f t="shared" ca="1" si="15"/>
        <v>100</v>
      </c>
      <c r="C73" s="7">
        <f t="shared" ca="1" si="16"/>
        <v>0</v>
      </c>
      <c r="D73" s="7">
        <f t="shared" ca="1" si="17"/>
        <v>0</v>
      </c>
      <c r="E73" s="7">
        <f t="shared" ca="1" si="18"/>
        <v>0</v>
      </c>
      <c r="F73" s="7">
        <f t="shared" ca="1" si="19"/>
        <v>0</v>
      </c>
      <c r="G73" s="7">
        <f t="shared" ca="1" si="22"/>
        <v>0.73882359365958561</v>
      </c>
      <c r="H73" s="7">
        <f t="shared" ca="1" si="22"/>
        <v>0.26901644698612048</v>
      </c>
      <c r="I73" s="7">
        <f t="shared" ca="1" si="22"/>
        <v>0.8059850059866237</v>
      </c>
      <c r="J73" s="7">
        <f t="shared" ca="1" si="20"/>
        <v>100</v>
      </c>
      <c r="L73" s="7">
        <f t="shared" ca="1" si="24"/>
        <v>97.1941967134116</v>
      </c>
      <c r="M73" s="7">
        <f t="shared" si="25"/>
        <v>0</v>
      </c>
      <c r="N73" s="7">
        <f t="shared" si="26"/>
        <v>0</v>
      </c>
      <c r="O73" s="7">
        <f t="shared" si="27"/>
        <v>0</v>
      </c>
      <c r="P73" s="7">
        <f t="shared" si="28"/>
        <v>0</v>
      </c>
      <c r="Q73" s="7">
        <f t="shared" ca="1" si="23"/>
        <v>0.84728058385966087</v>
      </c>
      <c r="R73" s="7">
        <f t="shared" ca="1" si="23"/>
        <v>0.85274336457516431</v>
      </c>
      <c r="S73" s="7">
        <f t="shared" ca="1" si="23"/>
        <v>0.7899865073786877</v>
      </c>
      <c r="T73" s="7">
        <f t="shared" ca="1" si="21"/>
        <v>97.1941967134116</v>
      </c>
    </row>
    <row r="74" spans="1:20">
      <c r="A74" s="7">
        <v>73</v>
      </c>
      <c r="B74" s="7">
        <f t="shared" ca="1" si="15"/>
        <v>100</v>
      </c>
      <c r="C74" s="7">
        <f t="shared" ca="1" si="16"/>
        <v>0</v>
      </c>
      <c r="D74" s="7">
        <f t="shared" ca="1" si="17"/>
        <v>0</v>
      </c>
      <c r="E74" s="7">
        <f t="shared" ca="1" si="18"/>
        <v>0</v>
      </c>
      <c r="F74" s="7">
        <f t="shared" ca="1" si="19"/>
        <v>0</v>
      </c>
      <c r="G74" s="7">
        <f t="shared" ca="1" si="22"/>
        <v>0.11947031733670521</v>
      </c>
      <c r="H74" s="7">
        <f t="shared" ca="1" si="22"/>
        <v>8.2263556714718855E-2</v>
      </c>
      <c r="I74" s="7">
        <f t="shared" ca="1" si="22"/>
        <v>0.95351666631561194</v>
      </c>
      <c r="J74" s="7">
        <f t="shared" ca="1" si="20"/>
        <v>100</v>
      </c>
      <c r="L74" s="7">
        <f t="shared" ca="1" si="24"/>
        <v>109.93931771310297</v>
      </c>
      <c r="M74" s="7">
        <f t="shared" si="25"/>
        <v>0</v>
      </c>
      <c r="N74" s="7">
        <f t="shared" si="26"/>
        <v>0</v>
      </c>
      <c r="O74" s="7">
        <f t="shared" si="27"/>
        <v>0</v>
      </c>
      <c r="P74" s="7">
        <f t="shared" si="28"/>
        <v>0</v>
      </c>
      <c r="Q74" s="7">
        <f t="shared" ca="1" si="23"/>
        <v>0.83324949876160825</v>
      </c>
      <c r="R74" s="7">
        <f t="shared" ca="1" si="23"/>
        <v>0.19599344877703961</v>
      </c>
      <c r="S74" s="7">
        <f t="shared" ca="1" si="23"/>
        <v>0.42460375565977526</v>
      </c>
      <c r="T74" s="7">
        <f t="shared" ca="1" si="21"/>
        <v>109.93931771310297</v>
      </c>
    </row>
    <row r="75" spans="1:20">
      <c r="A75" s="7">
        <v>74</v>
      </c>
      <c r="B75" s="7">
        <f t="shared" ca="1" si="15"/>
        <v>100</v>
      </c>
      <c r="C75" s="7">
        <f t="shared" ca="1" si="16"/>
        <v>0</v>
      </c>
      <c r="D75" s="7">
        <f t="shared" ca="1" si="17"/>
        <v>0</v>
      </c>
      <c r="E75" s="7">
        <f t="shared" ca="1" si="18"/>
        <v>0</v>
      </c>
      <c r="F75" s="7">
        <f t="shared" ca="1" si="19"/>
        <v>0</v>
      </c>
      <c r="G75" s="7">
        <f t="shared" ca="1" si="22"/>
        <v>0.80696429502629552</v>
      </c>
      <c r="H75" s="7">
        <f t="shared" ca="1" si="22"/>
        <v>0.18810863291293889</v>
      </c>
      <c r="I75" s="7">
        <f t="shared" ca="1" si="22"/>
        <v>0.55079125301636211</v>
      </c>
      <c r="J75" s="7">
        <f t="shared" ca="1" si="20"/>
        <v>100</v>
      </c>
      <c r="L75" s="7">
        <f t="shared" ca="1" si="24"/>
        <v>102.40089446407447</v>
      </c>
      <c r="M75" s="7">
        <f t="shared" si="25"/>
        <v>0</v>
      </c>
      <c r="N75" s="7">
        <f t="shared" si="26"/>
        <v>0</v>
      </c>
      <c r="O75" s="7">
        <f t="shared" si="27"/>
        <v>0</v>
      </c>
      <c r="P75" s="7">
        <f t="shared" si="28"/>
        <v>0</v>
      </c>
      <c r="Q75" s="7">
        <f t="shared" ca="1" si="23"/>
        <v>0.15457813095108597</v>
      </c>
      <c r="R75" s="7">
        <f t="shared" ca="1" si="23"/>
        <v>0.53149929340251023</v>
      </c>
      <c r="S75" s="7">
        <f t="shared" ca="1" si="23"/>
        <v>0.98996725295470456</v>
      </c>
      <c r="T75" s="7">
        <f t="shared" ca="1" si="21"/>
        <v>102.40089446407447</v>
      </c>
    </row>
    <row r="76" spans="1:20">
      <c r="A76" s="7">
        <v>75</v>
      </c>
      <c r="B76" s="7">
        <f t="shared" ca="1" si="15"/>
        <v>100</v>
      </c>
      <c r="C76" s="7">
        <f t="shared" ca="1" si="16"/>
        <v>0</v>
      </c>
      <c r="D76" s="7">
        <f t="shared" ca="1" si="17"/>
        <v>0</v>
      </c>
      <c r="E76" s="7">
        <f t="shared" ca="1" si="18"/>
        <v>0</v>
      </c>
      <c r="F76" s="7">
        <f t="shared" ca="1" si="19"/>
        <v>0</v>
      </c>
      <c r="G76" s="7">
        <f t="shared" ca="1" si="22"/>
        <v>0.10997379991857259</v>
      </c>
      <c r="H76" s="7">
        <f t="shared" ca="1" si="22"/>
        <v>0.16673901978402972</v>
      </c>
      <c r="I76" s="7">
        <f t="shared" ca="1" si="22"/>
        <v>0.86383785412605318</v>
      </c>
      <c r="J76" s="7">
        <f t="shared" ca="1" si="20"/>
        <v>100</v>
      </c>
      <c r="L76" s="7">
        <f t="shared" ca="1" si="24"/>
        <v>102.18929368916299</v>
      </c>
      <c r="M76" s="7">
        <f t="shared" si="25"/>
        <v>0</v>
      </c>
      <c r="N76" s="7">
        <f t="shared" si="26"/>
        <v>0</v>
      </c>
      <c r="O76" s="7">
        <f t="shared" si="27"/>
        <v>0</v>
      </c>
      <c r="P76" s="7">
        <f t="shared" si="28"/>
        <v>0</v>
      </c>
      <c r="Q76" s="7">
        <f t="shared" ca="1" si="23"/>
        <v>0.43975258407974949</v>
      </c>
      <c r="R76" s="7">
        <f t="shared" ca="1" si="23"/>
        <v>0.45033262282532283</v>
      </c>
      <c r="S76" s="7">
        <f t="shared" ca="1" si="23"/>
        <v>0.51127139004561539</v>
      </c>
      <c r="T76" s="7">
        <f t="shared" ca="1" si="21"/>
        <v>102.18929368916299</v>
      </c>
    </row>
    <row r="77" spans="1:20">
      <c r="A77" s="7">
        <v>76</v>
      </c>
      <c r="B77" s="7">
        <f t="shared" ca="1" si="15"/>
        <v>100</v>
      </c>
      <c r="C77" s="7">
        <f t="shared" ca="1" si="16"/>
        <v>0</v>
      </c>
      <c r="D77" s="7">
        <f t="shared" ca="1" si="17"/>
        <v>0</v>
      </c>
      <c r="E77" s="7">
        <f t="shared" ca="1" si="18"/>
        <v>0</v>
      </c>
      <c r="F77" s="7">
        <f t="shared" ca="1" si="19"/>
        <v>0</v>
      </c>
      <c r="G77" s="7">
        <f t="shared" ca="1" si="22"/>
        <v>0.76744564168098339</v>
      </c>
      <c r="H77" s="7">
        <f t="shared" ca="1" si="22"/>
        <v>0.56756383571218627</v>
      </c>
      <c r="I77" s="7">
        <f t="shared" ca="1" si="22"/>
        <v>0.93556836297978541</v>
      </c>
      <c r="J77" s="7">
        <f t="shared" ca="1" si="20"/>
        <v>100</v>
      </c>
      <c r="L77" s="7">
        <f t="shared" ca="1" si="24"/>
        <v>102.26019702150617</v>
      </c>
      <c r="M77" s="7">
        <f t="shared" si="25"/>
        <v>0</v>
      </c>
      <c r="N77" s="7">
        <f t="shared" si="26"/>
        <v>0</v>
      </c>
      <c r="O77" s="7">
        <f t="shared" si="27"/>
        <v>0</v>
      </c>
      <c r="P77" s="7">
        <f t="shared" si="28"/>
        <v>0</v>
      </c>
      <c r="Q77" s="7">
        <f t="shared" ca="1" si="23"/>
        <v>0.46340647419666114</v>
      </c>
      <c r="R77" s="7">
        <f t="shared" ca="1" si="23"/>
        <v>0.45986130757950205</v>
      </c>
      <c r="S77" s="7">
        <f t="shared" ca="1" si="23"/>
        <v>0.20289554586758907</v>
      </c>
      <c r="T77" s="7">
        <f t="shared" ca="1" si="21"/>
        <v>102.26019702150617</v>
      </c>
    </row>
    <row r="78" spans="1:20">
      <c r="A78" s="7">
        <v>77</v>
      </c>
      <c r="B78" s="7">
        <f t="shared" ca="1" si="15"/>
        <v>100</v>
      </c>
      <c r="C78" s="7">
        <f t="shared" ca="1" si="16"/>
        <v>0</v>
      </c>
      <c r="D78" s="7">
        <f t="shared" ca="1" si="17"/>
        <v>0</v>
      </c>
      <c r="E78" s="7">
        <f t="shared" ca="1" si="18"/>
        <v>0</v>
      </c>
      <c r="F78" s="7">
        <f t="shared" ca="1" si="19"/>
        <v>0</v>
      </c>
      <c r="G78" s="7">
        <f t="shared" ca="1" si="22"/>
        <v>0.38405979057086792</v>
      </c>
      <c r="H78" s="7">
        <f t="shared" ca="1" si="22"/>
        <v>0.92162783370748524</v>
      </c>
      <c r="I78" s="7">
        <f t="shared" ca="1" si="22"/>
        <v>0.14245507140848046</v>
      </c>
      <c r="J78" s="7">
        <f t="shared" ca="1" si="20"/>
        <v>100</v>
      </c>
      <c r="L78" s="7">
        <f t="shared" ca="1" si="24"/>
        <v>100.40913822255112</v>
      </c>
      <c r="M78" s="7">
        <f t="shared" si="25"/>
        <v>0</v>
      </c>
      <c r="N78" s="7">
        <f t="shared" si="26"/>
        <v>0</v>
      </c>
      <c r="O78" s="7">
        <f t="shared" si="27"/>
        <v>0</v>
      </c>
      <c r="P78" s="7">
        <f t="shared" si="28"/>
        <v>0</v>
      </c>
      <c r="Q78" s="7">
        <f t="shared" ca="1" si="23"/>
        <v>0.88353267904618193</v>
      </c>
      <c r="R78" s="7">
        <f t="shared" ca="1" si="23"/>
        <v>0.97608561899393509</v>
      </c>
      <c r="S78" s="7">
        <f t="shared" ca="1" si="23"/>
        <v>0.92185005664616537</v>
      </c>
      <c r="T78" s="7">
        <f t="shared" ca="1" si="21"/>
        <v>100.40913822255112</v>
      </c>
    </row>
    <row r="79" spans="1:20">
      <c r="A79" s="7">
        <v>78</v>
      </c>
      <c r="B79" s="7">
        <f t="shared" ca="1" si="15"/>
        <v>100</v>
      </c>
      <c r="C79" s="7">
        <f t="shared" ca="1" si="16"/>
        <v>0</v>
      </c>
      <c r="D79" s="7">
        <f t="shared" ca="1" si="17"/>
        <v>0</v>
      </c>
      <c r="E79" s="7">
        <f t="shared" ca="1" si="18"/>
        <v>0</v>
      </c>
      <c r="F79" s="7">
        <f t="shared" ca="1" si="19"/>
        <v>0</v>
      </c>
      <c r="G79" s="7">
        <f t="shared" ca="1" si="22"/>
        <v>0.30068753414416605</v>
      </c>
      <c r="H79" s="7">
        <f t="shared" ca="1" si="22"/>
        <v>0.23095515226186403</v>
      </c>
      <c r="I79" s="7">
        <f t="shared" ca="1" si="22"/>
        <v>0.45611361604437461</v>
      </c>
      <c r="J79" s="7">
        <f t="shared" ca="1" si="20"/>
        <v>100</v>
      </c>
      <c r="L79" s="7">
        <f t="shared" ca="1" si="24"/>
        <v>91.122400588990644</v>
      </c>
      <c r="M79" s="7">
        <f t="shared" si="25"/>
        <v>0</v>
      </c>
      <c r="N79" s="7">
        <f t="shared" si="26"/>
        <v>0</v>
      </c>
      <c r="O79" s="7">
        <f t="shared" si="27"/>
        <v>0</v>
      </c>
      <c r="P79" s="7">
        <f t="shared" si="28"/>
        <v>0</v>
      </c>
      <c r="Q79" s="7">
        <f t="shared" ca="1" si="23"/>
        <v>0.24887362575634608</v>
      </c>
      <c r="R79" s="7">
        <f t="shared" ca="1" si="23"/>
        <v>0.71321050743437009</v>
      </c>
      <c r="S79" s="7">
        <f t="shared" ca="1" si="23"/>
        <v>0.44172195654861834</v>
      </c>
      <c r="T79" s="7">
        <f t="shared" ca="1" si="21"/>
        <v>91.122400588990644</v>
      </c>
    </row>
    <row r="80" spans="1:20">
      <c r="A80" s="7">
        <v>79</v>
      </c>
      <c r="B80" s="7">
        <f t="shared" ca="1" si="15"/>
        <v>100</v>
      </c>
      <c r="C80" s="7">
        <f t="shared" ca="1" si="16"/>
        <v>0</v>
      </c>
      <c r="D80" s="7">
        <f t="shared" ca="1" si="17"/>
        <v>0</v>
      </c>
      <c r="E80" s="7">
        <f t="shared" ca="1" si="18"/>
        <v>0</v>
      </c>
      <c r="F80" s="7">
        <f t="shared" ca="1" si="19"/>
        <v>0</v>
      </c>
      <c r="G80" s="7">
        <f t="shared" ca="1" si="22"/>
        <v>0.36022283379378872</v>
      </c>
      <c r="H80" s="7">
        <f t="shared" ca="1" si="22"/>
        <v>4.1043439887938571E-2</v>
      </c>
      <c r="I80" s="7">
        <f t="shared" ca="1" si="22"/>
        <v>9.1895241680493012E-3</v>
      </c>
      <c r="J80" s="7">
        <f t="shared" ca="1" si="20"/>
        <v>100</v>
      </c>
      <c r="L80" s="7">
        <f t="shared" ca="1" si="24"/>
        <v>100.84666209962431</v>
      </c>
      <c r="M80" s="7">
        <f t="shared" si="25"/>
        <v>0</v>
      </c>
      <c r="N80" s="7">
        <f t="shared" si="26"/>
        <v>0</v>
      </c>
      <c r="O80" s="7">
        <f t="shared" si="27"/>
        <v>0</v>
      </c>
      <c r="P80" s="7">
        <f t="shared" si="28"/>
        <v>0</v>
      </c>
      <c r="Q80" s="7">
        <f t="shared" ca="1" si="23"/>
        <v>0.63446646502807014</v>
      </c>
      <c r="R80" s="7">
        <f t="shared" ca="1" si="23"/>
        <v>0.14825338949638678</v>
      </c>
      <c r="S80" s="7">
        <f t="shared" ca="1" si="23"/>
        <v>0.69424160004348812</v>
      </c>
      <c r="T80" s="7">
        <f t="shared" ca="1" si="21"/>
        <v>100.84666209962431</v>
      </c>
    </row>
    <row r="81" spans="1:20">
      <c r="A81" s="7">
        <v>80</v>
      </c>
      <c r="B81" s="7">
        <f t="shared" ca="1" si="15"/>
        <v>100</v>
      </c>
      <c r="C81" s="7">
        <f t="shared" ca="1" si="16"/>
        <v>0</v>
      </c>
      <c r="D81" s="7">
        <f t="shared" ca="1" si="17"/>
        <v>0</v>
      </c>
      <c r="E81" s="7">
        <f t="shared" ca="1" si="18"/>
        <v>0</v>
      </c>
      <c r="F81" s="7">
        <f t="shared" ca="1" si="19"/>
        <v>0</v>
      </c>
      <c r="G81" s="7">
        <f t="shared" ca="1" si="22"/>
        <v>0.60937988324034387</v>
      </c>
      <c r="H81" s="7">
        <f t="shared" ca="1" si="22"/>
        <v>0.91763689986843089</v>
      </c>
      <c r="I81" s="7">
        <f t="shared" ca="1" si="22"/>
        <v>0.42086111977073659</v>
      </c>
      <c r="J81" s="7">
        <f t="shared" ca="1" si="20"/>
        <v>100</v>
      </c>
      <c r="L81" s="7">
        <f t="shared" ca="1" si="24"/>
        <v>97.659262555329207</v>
      </c>
      <c r="M81" s="7">
        <f t="shared" si="25"/>
        <v>0</v>
      </c>
      <c r="N81" s="7">
        <f t="shared" si="26"/>
        <v>0</v>
      </c>
      <c r="O81" s="7">
        <f t="shared" si="27"/>
        <v>0</v>
      </c>
      <c r="P81" s="7">
        <f t="shared" si="28"/>
        <v>0</v>
      </c>
      <c r="Q81" s="7">
        <f t="shared" ca="1" si="23"/>
        <v>0.77559296140600142</v>
      </c>
      <c r="R81" s="7">
        <f t="shared" ca="1" si="23"/>
        <v>0.93496293862075708</v>
      </c>
      <c r="S81" s="7">
        <f t="shared" ca="1" si="23"/>
        <v>0.85419782275874045</v>
      </c>
      <c r="T81" s="7">
        <f t="shared" ca="1" si="21"/>
        <v>97.659262555329207</v>
      </c>
    </row>
    <row r="82" spans="1:20">
      <c r="A82" s="7">
        <v>81</v>
      </c>
      <c r="B82" s="7">
        <f t="shared" ca="1" si="15"/>
        <v>100</v>
      </c>
      <c r="C82" s="7">
        <f t="shared" ca="1" si="16"/>
        <v>0</v>
      </c>
      <c r="D82" s="7">
        <f t="shared" ca="1" si="17"/>
        <v>0</v>
      </c>
      <c r="E82" s="7">
        <f t="shared" ca="1" si="18"/>
        <v>0</v>
      </c>
      <c r="F82" s="7">
        <f t="shared" ca="1" si="19"/>
        <v>0</v>
      </c>
      <c r="G82" s="7">
        <f t="shared" ca="1" si="22"/>
        <v>0.5821098700222187</v>
      </c>
      <c r="H82" s="7">
        <f t="shared" ca="1" si="22"/>
        <v>0.36264845393374656</v>
      </c>
      <c r="I82" s="7">
        <f t="shared" ca="1" si="22"/>
        <v>9.5625707435028517E-2</v>
      </c>
      <c r="J82" s="7">
        <f t="shared" ca="1" si="20"/>
        <v>100</v>
      </c>
      <c r="L82" s="7">
        <f t="shared" ca="1" si="24"/>
        <v>81.063168854198125</v>
      </c>
      <c r="M82" s="7">
        <f t="shared" si="25"/>
        <v>0</v>
      </c>
      <c r="N82" s="7">
        <f t="shared" si="26"/>
        <v>0</v>
      </c>
      <c r="O82" s="7">
        <f t="shared" si="27"/>
        <v>0</v>
      </c>
      <c r="P82" s="7">
        <f t="shared" si="28"/>
        <v>0</v>
      </c>
      <c r="Q82" s="7">
        <f t="shared" ca="1" si="23"/>
        <v>1.5074282003380568E-2</v>
      </c>
      <c r="R82" s="7">
        <f t="shared" ca="1" si="23"/>
        <v>0.84487896705993482</v>
      </c>
      <c r="S82" s="7">
        <f t="shared" ca="1" si="23"/>
        <v>0.76540825897032216</v>
      </c>
      <c r="T82" s="7">
        <f t="shared" ca="1" si="21"/>
        <v>81.063168854198125</v>
      </c>
    </row>
    <row r="83" spans="1:20">
      <c r="A83" s="7">
        <v>82</v>
      </c>
      <c r="B83" s="7">
        <f t="shared" ca="1" si="15"/>
        <v>100</v>
      </c>
      <c r="C83" s="7">
        <f t="shared" ca="1" si="16"/>
        <v>0</v>
      </c>
      <c r="D83" s="7">
        <f t="shared" ca="1" si="17"/>
        <v>0</v>
      </c>
      <c r="E83" s="7">
        <f t="shared" ca="1" si="18"/>
        <v>0</v>
      </c>
      <c r="F83" s="7">
        <f t="shared" ca="1" si="19"/>
        <v>0</v>
      </c>
      <c r="G83" s="7">
        <f t="shared" ca="1" si="22"/>
        <v>3.3265765212206921E-2</v>
      </c>
      <c r="H83" s="7">
        <f t="shared" ca="1" si="22"/>
        <v>0.99137262824179917</v>
      </c>
      <c r="I83" s="7">
        <f t="shared" ca="1" si="22"/>
        <v>0.22433662809087684</v>
      </c>
      <c r="J83" s="7">
        <f t="shared" ca="1" si="20"/>
        <v>100</v>
      </c>
      <c r="L83" s="7">
        <f t="shared" ca="1" si="24"/>
        <v>85.602657652133516</v>
      </c>
      <c r="M83" s="7">
        <f t="shared" si="25"/>
        <v>0</v>
      </c>
      <c r="N83" s="7">
        <f t="shared" si="26"/>
        <v>0</v>
      </c>
      <c r="O83" s="7">
        <f t="shared" si="27"/>
        <v>0</v>
      </c>
      <c r="P83" s="7">
        <f t="shared" si="28"/>
        <v>0</v>
      </c>
      <c r="Q83" s="7">
        <f t="shared" ca="1" si="23"/>
        <v>0.40962489312887307</v>
      </c>
      <c r="R83" s="7">
        <f t="shared" ca="1" si="23"/>
        <v>0.18265045323210338</v>
      </c>
      <c r="S83" s="7">
        <f t="shared" ca="1" si="23"/>
        <v>0.3659604515797078</v>
      </c>
      <c r="T83" s="7">
        <f t="shared" ca="1" si="21"/>
        <v>85.602657652133516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Projeto_02</vt:lpstr>
      <vt:lpstr>Sheet3</vt:lpstr>
      <vt:lpstr>Sheet4</vt:lpstr>
      <vt:lpstr>Sheet5</vt:lpstr>
      <vt:lpstr>Sheet6</vt:lpstr>
      <vt:lpstr>Figura_02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Guimaraes</dc:creator>
  <cp:lastModifiedBy>Micrastur</cp:lastModifiedBy>
  <cp:lastPrinted>2016-09-15T04:42:52Z</cp:lastPrinted>
  <dcterms:created xsi:type="dcterms:W3CDTF">2016-09-15T00:47:50Z</dcterms:created>
  <dcterms:modified xsi:type="dcterms:W3CDTF">2018-08-09T01:55:13Z</dcterms:modified>
</cp:coreProperties>
</file>